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90" documentId="13_ncr:1_{F6CB121F-512D-4AA6-A0C1-0FB36C537598}" xr6:coauthVersionLast="47" xr6:coauthVersionMax="47" xr10:uidLastSave="{CE202E8F-1EDF-47A0-BD51-8031E65126F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7" i="6"/>
  <c r="J7" i="6"/>
  <c r="I8" i="6"/>
  <c r="J8"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J9" i="6"/>
  <c r="J10" i="6"/>
  <c r="J11" i="6"/>
  <c r="J12" i="6"/>
  <c r="J13" i="6"/>
  <c r="J14" i="6"/>
  <c r="I3" i="5"/>
  <c r="B4" i="6"/>
  <c r="G4" i="6"/>
  <c r="L4" i="6"/>
  <c r="B5" i="6"/>
  <c r="G5" i="6"/>
  <c r="L5" i="6"/>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2" i="6"/>
  <c r="G2" i="6"/>
  <c r="L2" i="6"/>
  <c r="B3" i="6"/>
  <c r="G3" i="6"/>
  <c r="L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<sst xmlns="http://schemas.openxmlformats.org/spreadsheetml/2006/main" count="179017" uniqueCount="39101">
  <si>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</si>
  <si>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</si>
  <si>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</si>
  <si>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</si>
  <si>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</si>
  <si>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</si>
  <si>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</si>
  <si>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</si>
  <si>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</si>
  <si>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</si>
  <si>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</si>
  <si>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</si>
  <si>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</si>
  <si>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</si>
  <si>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</si>
  <si>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</si>
  <si>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</si>
  <si>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</si>
  <si>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</si>
  <si>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</si>
  <si>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</si>
  <si>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</si>
  <si>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</si>
  <si>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</si>
  <si>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</si>
  <si>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</si>
  <si>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</si>
  <si>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</si>
  <si>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</si>
  <si>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</si>
  <si>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</si>
  <si>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</si>
  <si>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</si>
  <si>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</si>
  <si>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</si>
  <si>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</si>
  <si>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</si>
  <si>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</si>
  <si>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</si>
  <si>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</si>
  <si>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</si>
  <si>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</si>
  <si>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</si>
  <si>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</si>
  <si>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</si>
  <si>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</si>
  <si>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</si>
  <si>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</si>
  <si>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</si>
  <si>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</si>
  <si>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</si>
  <si>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</si>
  <si>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</si>
  <si>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</si>
  <si>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</si>
  <si>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</si>
  <si>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</si>
  <si>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</si>
  <si>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</si>
  <si>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</si>
  <si>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</si>
  <si>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</si>
  <si>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</si>
  <si>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</si>
  <si>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</si>
  <si>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</si>
  <si>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</si>
  <si>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</si>
  <si>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</si>
  <si>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</si>
  <si>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</si>
  <si>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</si>
  <si>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</si>
  <si>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</si>
  <si>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</si>
  <si>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</si>
  <si>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</si>
  <si>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</si>
  <si>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</si>
  <si>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</si>
  <si>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</si>
  <si>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</si>
  <si>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</si>
  <si>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</si>
  <si>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</si>
  <si>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</si>
  <si>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</si>
  <si>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</si>
  <si>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</si>
  <si>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</si>
  <si>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</si>
  <si>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</si>
  <si>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</si>
  <si>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</si>
  <si>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</si>
  <si>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</si>
  <si>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</si>
  <si>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</si>
  <si>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</si>
  <si>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</si>
  <si>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</si>
  <si>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</si>
  <si>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</si>
  <si>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</si>
  <si>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</si>
  <si>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</si>
  <si>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</si>
  <si>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</si>
  <si>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</si>
  <si>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</si>
  <si>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</si>
  <si>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</si>
  <si>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</si>
  <si>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</si>
  <si>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</si>
  <si>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</si>
  <si>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</si>
  <si>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</si>
  <si>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</si>
  <si>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</si>
  <si>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</si>
  <si>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</si>
  <si>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</si>
  <si>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</si>
  <si>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</si>
  <si>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</si>
  <si>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</si>
  <si>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</si>
  <si>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</si>
  <si>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</si>
  <si>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</si>
  <si>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</si>
  <si>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</si>
  <si>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</si>
  <si>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</si>
  <si>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</si>
  <si>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</si>
  <si>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</si>
  <si>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</si>
  <si>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</si>
  <si>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</si>
  <si>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</si>
  <si>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</si>
  <si>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</si>
  <si>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</si>
  <si>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</si>
  <si>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</si>
  <si>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</si>
  <si>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</si>
  <si>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</si>
  <si>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</si>
  <si>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</si>
  <si>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</si>
  <si>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</si>
  <si>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</si>
  <si>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</si>
  <si>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</si>
  <si>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</si>
  <si>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</si>
  <si>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</si>
  <si>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</si>
  <si>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</si>
  <si>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</si>
  <si>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</si>
  <si>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</si>
  <si>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</si>
  <si>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</si>
  <si>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</si>
  <si>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</si>
  <si>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</si>
  <si>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</si>
  <si>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</si>
  <si>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</si>
  <si>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</si>
  <si>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</si>
  <si>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</si>
  <si>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</si>
  <si>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</si>
  <si>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</si>
  <si>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</si>
  <si>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</si>
  <si>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</si>
  <si>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</si>
  <si>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</si>
  <si>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</si>
  <si>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</si>
  <si>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</si>
  <si>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</si>
  <si>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</si>
  <si>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</si>
  <si>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</si>
  <si>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</si>
  <si>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</si>
  <si>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</si>
  <si>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</si>
  <si>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</si>
  <si>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</si>
  <si>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</si>
  <si>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</si>
  <si>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</si>
  <si>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</si>
  <si>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</si>
  <si>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</si>
  <si>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</si>
  <si>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</si>
  <si>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</si>
  <si>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</si>
  <si>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</si>
  <si>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</si>
  <si>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</si>
  <si>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</si>
  <si>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</si>
  <si>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</si>
  <si>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</si>
  <si>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</si>
  <si>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</si>
  <si>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</si>
  <si>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</si>
  <si>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</si>
  <si>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</si>
  <si>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</si>
  <si>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</si>
  <si>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</si>
  <si>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</si>
  <si>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</si>
  <si>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</si>
  <si>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</si>
  <si>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</si>
  <si>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</si>
  <si>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</si>
  <si>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</si>
  <si>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</si>
  <si>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</si>
  <si>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</si>
  <si>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</si>
  <si>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</si>
  <si>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</si>
  <si>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</si>
  <si>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</si>
  <si>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</si>
  <si>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</si>
  <si>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</si>
  <si>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</si>
  <si>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</si>
  <si>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</si>
  <si>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</si>
  <si>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</si>
  <si>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</si>
  <si>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</si>
  <si>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</si>
  <si>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</si>
  <si>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</si>
  <si>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</si>
  <si>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</si>
  <si>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</si>
  <si>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</si>
  <si>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</si>
  <si>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</si>
  <si>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</si>
  <si>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</si>
  <si>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</si>
  <si>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</si>
  <si>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</si>
  <si>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</si>
  <si>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</si>
  <si>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</si>
  <si>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</si>
  <si>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</si>
  <si>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</si>
  <si>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</si>
  <si>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</si>
  <si>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</si>
  <si>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</si>
  <si>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</si>
  <si>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</si>
  <si>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</si>
  <si>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</si>
  <si>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</si>
  <si>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</si>
  <si>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</si>
  <si>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</si>
  <si>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</si>
  <si>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</si>
  <si>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</si>
  <si>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</si>
  <si>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</si>
  <si>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</si>
  <si>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</si>
  <si>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</si>
  <si>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</si>
  <si>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</si>
  <si>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</si>
  <si>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</si>
  <si>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</si>
  <si>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</si>
  <si>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</si>
  <si>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</si>
  <si>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</si>
  <si>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</si>
  <si>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</si>
  <si>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</si>
  <si>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</si>
  <si>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</si>
  <si>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</si>
  <si>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</si>
  <si>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</si>
  <si>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</si>
  <si>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</si>
  <si>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</si>
  <si>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</si>
  <si>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</si>
  <si>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</si>
  <si>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</si>
  <si>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</si>
  <si>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</si>
  <si>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</si>
  <si>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</si>
  <si>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</si>
  <si>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</si>
  <si>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</si>
  <si>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</si>
  <si>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</si>
  <si>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</si>
  <si>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</si>
  <si>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</si>
  <si>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</si>
  <si>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</si>
  <si>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</si>
  <si>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</si>
  <si>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</si>
  <si>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</si>
  <si>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</si>
  <si>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</si>
  <si>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</si>
  <si>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</si>
  <si>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</si>
  <si>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</si>
  <si>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</si>
  <si>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</si>
  <si>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</si>
  <si>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</si>
  <si>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</si>
  <si>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</si>
  <si>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</si>
  <si>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</si>
  <si>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</si>
  <si>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</si>
  <si>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</si>
  <si>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</si>
  <si>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</si>
  <si>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</si>
  <si>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</si>
  <si>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</si>
  <si>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</si>
  <si>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</si>
  <si>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</si>
  <si>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</si>
  <si>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</si>
  <si>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</si>
  <si>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</si>
  <si>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</si>
  <si>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</si>
  <si>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</si>
  <si>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</si>
  <si>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</si>
  <si>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</si>
  <si>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</si>
  <si>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</si>
  <si>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</si>
  <si>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</si>
  <si>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</si>
  <si>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</si>
  <si>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</si>
  <si>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</si>
  <si>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</si>
  <si>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</si>
  <si>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</si>
  <si>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</si>
  <si>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</si>
  <si>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</si>
  <si>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</si>
  <si>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</si>
  <si>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</si>
  <si>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</si>
  <si>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</si>
  <si>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</si>
  <si>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</si>
  <si>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</si>
  <si>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</si>
  <si>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</si>
  <si>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</si>
  <si>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</si>
  <si>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</si>
  <si>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</si>
  <si>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</si>
  <si>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</si>
  <si>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</si>
  <si>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</si>
  <si>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</si>
  <si>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</si>
  <si>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</si>
  <si>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</si>
  <si>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</si>
  <si>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</si>
  <si>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</si>
  <si>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</si>
  <si>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</si>
  <si>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</si>
  <si>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</si>
  <si>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</si>
  <si>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</si>
  <si>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</si>
  <si>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</si>
  <si>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</si>
  <si>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</si>
  <si>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</si>
  <si>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</si>
  <si>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</si>
  <si>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</si>
  <si>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</si>
  <si>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</si>
  <si>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</si>
  <si>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</si>
  <si>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</si>
  <si>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</si>
  <si>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</si>
  <si>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</si>
  <si>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</si>
  <si>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</si>
  <si>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</si>
  <si>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</si>
  <si>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</si>
  <si>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</si>
  <si>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</si>
  <si>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</si>
  <si>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</si>
  <si>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</si>
  <si>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</si>
  <si>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</si>
  <si>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</si>
  <si>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</si>
  <si>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</si>
  <si>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</si>
  <si>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</si>
  <si>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</si>
  <si>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</si>
  <si>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</si>
  <si>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</si>
  <si>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</si>
  <si>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</si>
  <si>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</si>
  <si>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</si>
  <si>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</si>
  <si>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</si>
  <si>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</si>
  <si>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</si>
  <si>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</si>
  <si>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</si>
  <si>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</si>
  <si>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</si>
  <si>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</si>
  <si>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</si>
  <si>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</si>
  <si>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</si>
  <si>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</si>
  <si>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</si>
  <si>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</si>
  <si>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</si>
  <si>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</si>
  <si>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</si>
  <si>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</si>
  <si>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</si>
  <si>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</si>
  <si>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</si>
  <si>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</si>
  <si>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</si>
  <si>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</si>
  <si>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</si>
  <si>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</si>
  <si>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</si>
  <si>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</si>
  <si>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</si>
  <si>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</si>
  <si>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</si>
  <si>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</si>
  <si>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</si>
  <si>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</si>
  <si>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</si>
  <si>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</si>
  <si>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</si>
  <si>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</si>
  <si>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</si>
  <si>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</si>
  <si>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</si>
  <si>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</si>
  <si>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</si>
  <si>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</si>
  <si>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</si>
  <si>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</si>
  <si>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</si>
  <si>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</si>
  <si>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</si>
  <si>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</si>
  <si>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</si>
  <si>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</si>
  <si>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</si>
  <si>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</si>
  <si>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</si>
  <si>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</si>
  <si>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</si>
  <si>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</si>
  <si>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</si>
  <si>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</si>
  <si>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</si>
  <si>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</si>
  <si>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</si>
  <si>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</si>
  <si>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</si>
  <si>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</si>
  <si>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</si>
  <si>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</si>
  <si>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</si>
  <si>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</si>
  <si>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</si>
  <si>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</si>
  <si>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</si>
  <si>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</si>
  <si>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</si>
  <si>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</si>
  <si>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</si>
  <si>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</si>
  <si>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</si>
  <si>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</si>
  <si>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</si>
  <si>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</si>
  <si>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</si>
  <si>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</si>
  <si>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</si>
  <si>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</si>
  <si>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</si>
  <si>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</si>
  <si>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</si>
  <si>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</si>
  <si>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</si>
  <si>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</si>
  <si>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</si>
  <si>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</si>
  <si>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</si>
  <si>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</si>
  <si>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</si>
  <si>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</si>
  <si>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</si>
  <si>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</si>
  <si>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</si>
  <si>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</si>
  <si>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</si>
  <si>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</si>
  <si>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</si>
  <si>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</si>
  <si>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</si>
  <si>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</si>
  <si>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</si>
  <si>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</si>
  <si>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</si>
  <si>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</si>
  <si>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</si>
  <si>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</si>
  <si>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</si>
  <si>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</si>
  <si>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</si>
  <si>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</si>
  <si>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</si>
  <si>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</si>
  <si>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</si>
  <si>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</si>
  <si>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</si>
  <si>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</si>
  <si>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</si>
  <si>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</si>
  <si>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</si>
  <si>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</si>
  <si>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</si>
  <si>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</si>
  <si>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</si>
  <si>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</si>
  <si>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</si>
  <si>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</si>
  <si>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</si>
  <si>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</si>
  <si>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</si>
  <si>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</si>
  <si>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</si>
  <si>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</si>
  <si>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</si>
  <si>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</si>
  <si>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</si>
  <si>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</si>
  <si>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</si>
  <si>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</si>
  <si>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</si>
  <si>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</si>
  <si>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</si>
  <si>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</si>
  <si>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</si>
  <si>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</si>
  <si>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</si>
  <si>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</si>
  <si>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</si>
  <si>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</si>
  <si>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</si>
  <si>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</si>
  <si>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</si>
  <si>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</si>
  <si>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</si>
  <si>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</si>
  <si>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</si>
  <si>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</si>
  <si>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</si>
  <si>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</si>
  <si>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</si>
  <si>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</si>
  <si>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</si>
  <si>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</si>
  <si>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</si>
  <si>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</si>
  <si>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</si>
  <si>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</si>
  <si>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</si>
  <si>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</si>
  <si>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</si>
  <si>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</si>
  <si>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</si>
  <si>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</si>
  <si>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</si>
  <si>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</si>
  <si>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</si>
  <si>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</si>
  <si>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</si>
  <si>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</si>
  <si>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</si>
  <si>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</si>
  <si>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</si>
  <si>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</si>
  <si>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</si>
  <si>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</si>
  <si>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</si>
  <si>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</si>
  <si>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</si>
  <si>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</si>
  <si>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</si>
  <si>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</si>
  <si>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</si>
  <si>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</si>
  <si>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</si>
  <si>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</si>
  <si>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</si>
  <si>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</si>
  <si>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</si>
  <si>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</si>
  <si>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</si>
  <si>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</si>
  <si>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</si>
  <si>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</si>
  <si>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</si>
  <si>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</si>
  <si>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</si>
  <si>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</si>
  <si>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</si>
  <si>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</si>
  <si>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</si>
  <si>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</si>
  <si>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</si>
  <si>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</si>
  <si>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</si>
  <si>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</si>
  <si>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</si>
  <si>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</si>
  <si>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</si>
  <si>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</si>
  <si>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</si>
  <si>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</si>
  <si>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</si>
  <si>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</si>
  <si>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</si>
  <si>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</si>
  <si>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</si>
  <si>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</si>
  <si>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</si>
  <si>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</si>
  <si>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</si>
  <si>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</si>
  <si>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</si>
  <si>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</si>
  <si>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</si>
  <si>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</si>
  <si>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</si>
  <si>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</si>
  <si>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</si>
  <si>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</si>
  <si>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</si>
  <si>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</si>
  <si>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</si>
  <si>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</si>
  <si>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</si>
  <si>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</si>
  <si>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</si>
  <si>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</si>
  <si>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</si>
  <si>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</si>
  <si>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</si>
  <si>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</si>
  <si>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</si>
  <si>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</si>
  <si>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</si>
  <si>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</si>
  <si>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</si>
  <si>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</si>
  <si>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</si>
  <si>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</si>
  <si>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</si>
  <si>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</si>
  <si>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</si>
  <si>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</si>
  <si>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</si>
  <si>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</si>
  <si>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</si>
  <si>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</si>
  <si>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</si>
  <si>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</si>
  <si>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</si>
  <si>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</si>
  <si>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</si>
  <si>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</si>
  <si>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</si>
  <si>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</si>
  <si>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</si>
  <si>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</si>
  <si>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</si>
  <si>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</si>
  <si>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</si>
  <si>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</si>
  <si>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</si>
  <si>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</si>
  <si>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</si>
  <si>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</si>
  <si>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</si>
  <si>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</si>
  <si>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</si>
  <si>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</si>
  <si>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</si>
  <si>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</si>
  <si>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</si>
  <si>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</si>
  <si>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</si>
  <si>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</si>
  <si>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</si>
  <si>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</si>
  <si>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</si>
  <si>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</si>
  <si>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</si>
  <si>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</si>
  <si>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</si>
  <si>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</si>
  <si>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</si>
  <si>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</si>
  <si>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</si>
  <si>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</si>
  <si>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</si>
  <si>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</si>
  <si>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</si>
  <si>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</si>
  <si>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</si>
  <si>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</si>
  <si>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</si>
  <si>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</si>
  <si>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</si>
  <si>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</si>
  <si>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</si>
  <si>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</si>
  <si>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</si>
  <si>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</si>
  <si>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</si>
  <si>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</si>
  <si>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</si>
  <si>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</si>
  <si>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</si>
  <si>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</si>
  <si>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</si>
  <si>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</si>
  <si>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</si>
  <si>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</si>
  <si>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</si>
  <si>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</si>
  <si>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</si>
  <si>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</si>
  <si>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</si>
  <si>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</si>
  <si>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</si>
  <si>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</si>
  <si>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</si>
  <si>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</si>
  <si>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</si>
  <si>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</si>
  <si>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</si>
  <si>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</si>
  <si>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</si>
  <si>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</si>
  <si>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</si>
  <si>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</si>
  <si>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</si>
  <si>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</si>
  <si>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</si>
  <si>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</si>
  <si>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</si>
  <si>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</si>
  <si>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</si>
  <si>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</si>
  <si>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</si>
  <si>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</si>
  <si>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</si>
  <si>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</si>
  <si>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</si>
  <si>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</si>
  <si>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</si>
  <si>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</si>
  <si>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</si>
  <si>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</si>
  <si>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</si>
  <si>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</si>
  <si>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</si>
  <si>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</si>
  <si>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</si>
  <si>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</si>
  <si>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</si>
  <si>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</si>
  <si>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</si>
  <si>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</si>
  <si>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</si>
  <si>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</si>
  <si>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</si>
  <si>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</si>
  <si>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</si>
  <si>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</si>
  <si>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</si>
  <si>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</si>
  <si>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</si>
  <si>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</si>
  <si>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</si>
  <si>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</si>
  <si>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</si>
  <si>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</si>
  <si>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</si>
  <si>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</si>
  <si>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</si>
  <si>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</si>
  <si>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</si>
  <si>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</si>
  <si>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</si>
  <si>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</si>
  <si>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</si>
  <si>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</si>
  <si>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</si>
  <si>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</si>
  <si>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</si>
  <si>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</si>
  <si>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</si>
  <si>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</si>
  <si>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</si>
  <si>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</si>
  <si>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</si>
  <si>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</si>
  <si>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</si>
  <si>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</si>
  <si>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</si>
  <si>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</si>
  <si>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</si>
  <si>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</si>
  <si>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</si>
  <si>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</si>
  <si>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</si>
  <si>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</si>
  <si>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</si>
  <si>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</si>
  <si>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</si>
  <si>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</si>
  <si>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</si>
  <si>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</si>
  <si>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</si>
  <si>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</si>
  <si>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</si>
  <si>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</si>
  <si>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</si>
  <si>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</si>
  <si>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</si>
  <si>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</si>
  <si>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</si>
  <si>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</si>
  <si>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</si>
  <si>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</si>
  <si>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</si>
  <si>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</si>
  <si>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</si>
  <si>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</si>
  <si>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</si>
  <si>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</si>
  <si>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</si>
  <si>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</si>
  <si>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</si>
  <si>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</si>
  <si>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</si>
  <si>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</si>
  <si>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</si>
  <si>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</si>
  <si>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</si>
  <si>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</si>
  <si>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</si>
  <si>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</si>
  <si>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</si>
  <si>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</si>
  <si>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</si>
  <si>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</si>
  <si>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</si>
  <si>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</si>
  <si>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</si>
  <si>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</si>
  <si>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</si>
  <si>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</si>
  <si>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</si>
  <si>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</si>
  <si>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</si>
  <si>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</si>
  <si>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</si>
  <si>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</si>
  <si>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</si>
  <si>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</si>
  <si>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</si>
  <si>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</si>
  <si>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</si>
  <si>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</si>
  <si>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</si>
  <si>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</si>
  <si>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</si>
  <si>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</si>
  <si>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</si>
  <si>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</si>
  <si>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</si>
  <si>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</si>
  <si>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</si>
  <si>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</si>
  <si>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</si>
  <si>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</si>
  <si>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</si>
  <si>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</si>
  <si>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</si>
  <si>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</si>
  <si>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</si>
  <si>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</si>
  <si>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</si>
  <si>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</si>
  <si>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</si>
  <si>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</si>
  <si>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</si>
  <si>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</si>
  <si>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</si>
  <si>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</si>
  <si>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</si>
  <si>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</si>
  <si>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</si>
  <si>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</si>
  <si>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</si>
  <si>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</si>
  <si>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</si>
  <si>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</si>
  <si>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</si>
  <si>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</si>
  <si>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</si>
  <si>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</si>
  <si>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</si>
  <si>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</si>
  <si>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</si>
  <si>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</si>
  <si>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</si>
  <si>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</si>
  <si>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</si>
  <si>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</si>
  <si>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</si>
  <si>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</si>
  <si>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</si>
  <si>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</si>
  <si>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</si>
  <si>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</si>
  <si>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</si>
  <si>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</si>
  <si>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</si>
  <si>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</si>
  <si>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</si>
  <si>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</si>
  <si>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</si>
  <si>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</si>
  <si>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</si>
  <si>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</si>
  <si>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</si>
  <si>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</si>
  <si>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</si>
  <si>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</si>
  <si>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</si>
  <si>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</si>
  <si>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</si>
  <si>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</si>
  <si>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</si>
  <si>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</si>
  <si>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</si>
  <si>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</si>
  <si>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</si>
  <si>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</si>
  <si>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</si>
  <si>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</si>
  <si>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</si>
  <si>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</si>
  <si>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</si>
  <si>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</si>
  <si>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</si>
  <si>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</si>
  <si>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</si>
  <si>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</si>
  <si>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</si>
  <si>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</si>
  <si>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</si>
  <si>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</si>
  <si>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</si>
  <si>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</si>
  <si>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</si>
  <si>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</si>
  <si>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</si>
  <si>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</si>
  <si>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</si>
  <si>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</si>
  <si>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</si>
  <si>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</si>
  <si>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</si>
  <si>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</si>
  <si>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</si>
  <si>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</si>
  <si>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</si>
  <si>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</si>
  <si>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</si>
  <si>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</si>
  <si>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</si>
  <si>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</si>
  <si>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</si>
  <si>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</si>
  <si>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</si>
  <si>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</si>
  <si>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</si>
  <si>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</si>
  <si>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</si>
  <si>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</si>
  <si>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</si>
  <si>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</si>
  <si>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</si>
  <si>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</si>
  <si>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</si>
  <si>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</si>
  <si>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</si>
  <si>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</si>
  <si>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</si>
  <si>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</si>
  <si>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</si>
  <si>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</si>
  <si>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</si>
  <si>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</si>
  <si>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</si>
  <si>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</si>
  <si>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</si>
  <si>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</si>
  <si>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</si>
  <si>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</si>
  <si>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</si>
  <si>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</si>
  <si>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</si>
  <si>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</si>
  <si>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</si>
  <si>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</si>
  <si>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</si>
  <si>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</si>
  <si>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</si>
  <si>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</si>
  <si>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</si>
  <si>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</si>
  <si>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</si>
  <si>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</si>
  <si>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</si>
  <si>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</si>
  <si>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</si>
  <si>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</si>
  <si>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</si>
  <si>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</si>
  <si>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</si>
  <si>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</si>
  <si>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</si>
  <si>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</si>
  <si>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</si>
  <si>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</si>
  <si>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</si>
  <si>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</si>
  <si>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</si>
  <si>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</si>
  <si>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</si>
  <si>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</si>
  <si>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</si>
  <si>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</si>
  <si>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</si>
  <si>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</si>
  <si>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</si>
  <si>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</si>
  <si>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</si>
  <si>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</si>
  <si>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</si>
  <si>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</si>
  <si>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</si>
  <si>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</si>
  <si>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</si>
  <si>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</si>
  <si>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</si>
  <si>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</si>
  <si>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</si>
  <si>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</si>
  <si>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</si>
  <si>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</si>
  <si>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</si>
  <si>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</si>
  <si>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</si>
  <si>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</si>
  <si>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</si>
  <si>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</si>
  <si>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</si>
  <si>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</si>
  <si>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</si>
  <si>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</si>
  <si>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</si>
  <si>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</si>
  <si>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</si>
  <si>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</si>
  <si>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</si>
  <si>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</si>
  <si>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</si>
  <si>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</si>
  <si>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</si>
  <si>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</si>
  <si>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</si>
  <si>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</si>
  <si>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</si>
  <si>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</si>
  <si>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</si>
  <si>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</si>
  <si>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</si>
  <si>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</si>
  <si>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</si>
  <si>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</si>
  <si>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</si>
  <si>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</si>
  <si>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</si>
  <si>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</si>
  <si>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</si>
  <si>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</si>
  <si>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</si>
  <si>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</si>
  <si>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</si>
  <si>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</si>
  <si>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</si>
  <si>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</si>
  <si>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</si>
  <si>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</si>
  <si>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</si>
  <si>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</si>
  <si>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</si>
  <si>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</si>
  <si>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</si>
  <si>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</si>
  <si>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</si>
  <si>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</si>
  <si>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</si>
  <si>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</si>
  <si>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</si>
  <si>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</si>
  <si>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</si>
  <si>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</si>
  <si>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</si>
  <si>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</si>
  <si>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</si>
  <si>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</si>
  <si>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</si>
  <si>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</si>
  <si>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</si>
  <si>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</si>
  <si>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</si>
  <si>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</si>
  <si>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</si>
  <si>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</si>
  <si>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</si>
  <si>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</si>
  <si>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</si>
  <si>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</si>
  <si>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</si>
  <si>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</si>
  <si>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</si>
  <si>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</si>
  <si>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</si>
  <si>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</si>
  <si>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</si>
  <si>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</si>
  <si>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</si>
  <si>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</si>
  <si>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</si>
  <si>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</si>
  <si>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</si>
  <si>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</si>
  <si>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</si>
  <si>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</si>
  <si>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</si>
  <si>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</si>
  <si>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</si>
  <si>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</si>
  <si>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</si>
  <si>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</si>
  <si>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</si>
  <si>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</si>
  <si>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</si>
  <si>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</si>
  <si>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</si>
  <si>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</si>
  <si>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</si>
  <si>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</si>
  <si>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</si>
  <si>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</si>
  <si>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</si>
  <si>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</si>
  <si>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</si>
  <si>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</si>
  <si>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</si>
  <si>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</si>
  <si>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</si>
  <si>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</si>
  <si>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</si>
  <si>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</si>
  <si>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</si>
  <si>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</si>
  <si>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</si>
  <si>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</si>
  <si>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</si>
  <si>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</si>
  <si>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</si>
  <si>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</si>
  <si>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</si>
  <si>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</si>
  <si>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</si>
  <si>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</si>
  <si>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</si>
  <si>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</si>
  <si>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</si>
  <si>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</si>
  <si>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</si>
  <si>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</si>
  <si>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</si>
  <si>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</si>
  <si>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</si>
  <si>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</si>
  <si>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</si>
  <si>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</si>
  <si>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</si>
  <si>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</si>
  <si>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</si>
  <si>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</si>
  <si>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</si>
  <si>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</si>
  <si>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</si>
  <si>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</si>
  <si>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</si>
  <si>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</si>
  <si>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</si>
  <si>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</si>
  <si>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</si>
  <si>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</si>
  <si>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</si>
  <si>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</si>
  <si>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</si>
  <si>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</si>
  <si>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</si>
  <si>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</si>
  <si>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</si>
  <si>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</si>
  <si>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</si>
  <si>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</si>
  <si>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</si>
  <si>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</si>
  <si>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</si>
  <si>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</si>
  <si>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</si>
  <si>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</si>
  <si>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</si>
  <si>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</si>
  <si>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</si>
  <si>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</si>
  <si>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</si>
  <si>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</si>
  <si>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</si>
  <si>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</si>
  <si>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</si>
  <si>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</si>
  <si>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</si>
  <si>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</si>
  <si>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</si>
  <si>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</si>
  <si>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</si>
  <si>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</si>
  <si>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</si>
  <si>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</si>
  <si>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</si>
  <si>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</si>
  <si>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</si>
  <si>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</si>
  <si>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</si>
  <si>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</si>
  <si>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</si>
  <si>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</si>
  <si>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</si>
  <si>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</si>
  <si>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</si>
  <si>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</si>
  <si>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</si>
  <si>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</si>
  <si>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</si>
  <si>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</si>
  <si>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</si>
  <si>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</si>
  <si>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</si>
  <si>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</si>
  <si>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</si>
  <si>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</si>
  <si>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</si>
  <si>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</si>
  <si>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</si>
  <si>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</si>
  <si>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</si>
  <si>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</si>
  <si>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</si>
  <si>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</si>
  <si>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</si>
  <si>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</si>
  <si>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</si>
  <si>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</si>
  <si>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</si>
  <si>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</si>
  <si>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</si>
  <si>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</si>
  <si>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</si>
  <si>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</si>
  <si>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</si>
  <si>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</si>
  <si>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</si>
  <si>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</si>
  <si>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</si>
  <si>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</si>
  <si>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</si>
  <si>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</si>
  <si>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</si>
  <si>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</si>
  <si>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</si>
  <si>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</si>
  <si>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</si>
  <si>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</si>
  <si>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</si>
  <si>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</si>
  <si>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</si>
  <si>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</si>
  <si>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</si>
  <si>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</si>
  <si>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</si>
  <si>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</si>
  <si>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</si>
  <si>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</si>
  <si>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</si>
  <si>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</si>
  <si>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</si>
  <si>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</si>
  <si>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</si>
  <si>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</si>
  <si>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</si>
  <si>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</si>
  <si>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</si>
  <si>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</si>
  <si>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</si>
  <si>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</si>
  <si>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</si>
  <si>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</si>
  <si>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</si>
  <si>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</si>
  <si>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</si>
  <si>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</si>
  <si>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</si>
  <si>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</si>
  <si>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</si>
  <si>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</si>
  <si>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</si>
  <si>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</si>
  <si>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</si>
  <si>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</si>
  <si>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</si>
  <si>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</si>
  <si>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</si>
  <si>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</si>
  <si>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</si>
  <si>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</si>
  <si>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</si>
  <si>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</si>
  <si>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</si>
  <si>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</si>
  <si>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</si>
  <si>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</si>
  <si>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</si>
  <si>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</si>
  <si>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</si>
  <si>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</si>
  <si>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</si>
  <si>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</si>
  <si>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</si>
  <si>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</si>
  <si>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</si>
  <si>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</si>
  <si>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</si>
  <si>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</si>
  <si>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</si>
  <si>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</si>
  <si>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</si>
  <si>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</si>
  <si>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</si>
  <si>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</si>
  <si>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</si>
  <si>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</si>
  <si>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</si>
  <si>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</si>
  <si>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</si>
  <si>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</si>
  <si>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</si>
  <si>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</si>
  <si>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</si>
  <si>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</si>
  <si>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</si>
  <si>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</si>
  <si>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</si>
  <si>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</si>
  <si>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</si>
  <si>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</si>
  <si>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</si>
  <si>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</si>
  <si>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</si>
  <si>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</si>
  <si>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</si>
  <si>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</si>
  <si>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</si>
  <si>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</si>
  <si>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</si>
  <si>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</si>
  <si>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</si>
  <si>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</si>
  <si>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</si>
  <si>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</si>
  <si>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</si>
  <si>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</si>
  <si>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</si>
  <si>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</si>
  <si>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</si>
  <si>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</si>
  <si>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</si>
  <si>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</si>
  <si>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</si>
  <si>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</si>
  <si>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</si>
  <si>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</si>
  <si>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</si>
  <si>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</si>
  <si>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</si>
  <si>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</si>
  <si>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</si>
  <si>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</si>
  <si>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</si>
  <si>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</si>
  <si>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</si>
  <si>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</si>
  <si>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</si>
  <si>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</si>
  <si>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</si>
  <si>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</si>
  <si>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</si>
  <si>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</si>
  <si>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</si>
  <si>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</si>
  <si>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</si>
  <si>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</si>
  <si>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</si>
  <si>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</si>
  <si>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</si>
  <si>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</si>
  <si>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</si>
  <si>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</si>
  <si>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</si>
  <si>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</si>
  <si>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</si>
  <si>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</si>
  <si>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</si>
  <si>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</si>
  <si>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</si>
  <si>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</si>
  <si>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</si>
  <si>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</si>
  <si>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</si>
  <si>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</si>
  <si>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</si>
  <si>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</si>
  <si>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</si>
  <si>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</si>
  <si>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</si>
  <si>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</si>
  <si>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</si>
  <si>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</si>
  <si>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</si>
  <si>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</si>
  <si>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</si>
  <si>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</si>
  <si>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</si>
  <si>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</si>
  <si>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</si>
  <si>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</si>
  <si>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</si>
  <si>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</si>
  <si>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</si>
  <si>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</si>
  <si>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</si>
  <si>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</si>
  <si>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</si>
  <si>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</si>
  <si>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</si>
  <si>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</si>
  <si>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</si>
  <si>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</si>
  <si>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</si>
  <si>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</si>
  <si>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</si>
  <si>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</si>
  <si>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</si>
  <si>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</si>
  <si>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</si>
  <si>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</si>
  <si>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</si>
  <si>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</si>
  <si>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</si>
  <si>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</si>
  <si>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</si>
  <si>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</si>
  <si>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</si>
  <si>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</si>
  <si>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</si>
  <si>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</si>
  <si>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</si>
  <si>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</si>
  <si>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</si>
  <si>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</si>
  <si>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</si>
  <si>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</si>
  <si>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</si>
  <si>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</si>
  <si>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</si>
  <si>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</si>
  <si>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</si>
  <si>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</si>
  <si>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</si>
  <si>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</si>
  <si>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</si>
  <si>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</si>
  <si>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</si>
  <si>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</si>
  <si>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</si>
  <si>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</si>
  <si>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</si>
  <si>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</si>
  <si>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</si>
  <si>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</si>
  <si>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</si>
  <si>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</si>
  <si>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</si>
  <si>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</si>
  <si>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</si>
  <si>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</si>
  <si>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</si>
  <si>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</si>
  <si>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</si>
  <si>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</si>
  <si>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</si>
  <si>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</si>
  <si>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</si>
  <si>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</si>
  <si>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</si>
  <si>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</si>
  <si>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</si>
  <si>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</si>
  <si>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</si>
  <si>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</si>
  <si>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</si>
  <si>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</si>
  <si>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</si>
  <si>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</si>
  <si>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</si>
  <si>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</si>
  <si>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</si>
  <si>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</si>
  <si>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</si>
  <si>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</si>
  <si>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</si>
  <si>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</si>
  <si>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</si>
  <si>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</si>
  <si>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</si>
  <si>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</si>
  <si>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</si>
  <si>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</si>
  <si>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</si>
  <si>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</si>
  <si>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</si>
  <si>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</si>
  <si>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</si>
  <si>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</si>
  <si>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</si>
  <si>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</si>
  <si>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</si>
  <si>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</si>
  <si>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</si>
  <si>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</si>
  <si>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</si>
  <si>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</si>
  <si>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</si>
  <si>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</si>
  <si>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</si>
  <si>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</si>
  <si>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</si>
  <si>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</si>
  <si>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</si>
  <si>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</si>
  <si>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</si>
  <si>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</si>
  <si>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</si>
  <si>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</si>
  <si>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</si>
  <si>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</si>
  <si>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</si>
  <si>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</si>
  <si>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</si>
  <si>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</si>
  <si>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</si>
  <si>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</si>
  <si>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</si>
  <si>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</si>
  <si>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</si>
  <si>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</si>
  <si>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</si>
  <si>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</si>
  <si>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</si>
  <si>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</si>
  <si>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</si>
  <si>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</si>
  <si>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</si>
  <si>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</si>
  <si>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</si>
  <si>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</si>
  <si>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</si>
  <si>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</si>
  <si>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</si>
  <si>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</si>
  <si>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</si>
  <si>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</si>
  <si>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</si>
  <si>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</si>
  <si>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</si>
  <si>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</si>
  <si>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</si>
  <si>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</si>
  <si>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</si>
  <si>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</si>
  <si>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</si>
  <si>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</si>
  <si>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</si>
  <si>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</si>
  <si>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</si>
  <si>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</si>
  <si>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</si>
  <si>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</si>
  <si>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</si>
  <si>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</si>
  <si>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</si>
  <si>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</si>
  <si>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</si>
  <si>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</si>
  <si>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</si>
  <si>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</si>
  <si>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</si>
  <si>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</si>
  <si>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</si>
  <si>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</si>
  <si>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</si>
  <si>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</si>
  <si>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</si>
  <si>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</si>
  <si>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</si>
  <si>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</si>
  <si>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</si>
  <si>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</si>
  <si>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</si>
  <si>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</si>
  <si>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</si>
  <si>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</si>
  <si>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</si>
  <si>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</si>
  <si>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</si>
  <si>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</si>
  <si>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</si>
  <si>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</si>
  <si>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</si>
  <si>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</si>
  <si>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</si>
  <si>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</si>
  <si>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</si>
  <si>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</si>
  <si>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</si>
  <si>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</si>
  <si>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</si>
  <si>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</si>
  <si>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</si>
  <si>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</si>
  <si>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</si>
  <si>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</si>
  <si>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</si>
  <si>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</si>
  <si>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</si>
  <si>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</si>
  <si>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</si>
  <si>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</si>
  <si>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</si>
  <si>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</si>
  <si>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</si>
  <si>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</si>
  <si>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</si>
  <si>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</si>
  <si>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</si>
  <si>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</si>
  <si>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</si>
  <si>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</si>
  <si>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</si>
  <si>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</si>
  <si>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</si>
  <si>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</si>
  <si>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</si>
  <si>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</si>
  <si>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</si>
  <si>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</si>
  <si>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</si>
  <si>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</si>
  <si>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</si>
  <si>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</si>
  <si>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</si>
  <si>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</si>
  <si>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</si>
  <si>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</si>
  <si>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</si>
  <si>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</si>
  <si>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</si>
  <si>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</si>
  <si>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</si>
  <si>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</si>
  <si>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</si>
  <si>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</si>
  <si>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</si>
  <si>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</si>
  <si>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</si>
  <si>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</si>
  <si>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</si>
  <si>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</si>
  <si>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</si>
  <si>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</si>
  <si>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</si>
  <si>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</si>
  <si>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</si>
  <si>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</si>
  <si>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</si>
  <si>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</si>
  <si>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</si>
  <si>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</si>
  <si>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</si>
  <si>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</si>
  <si>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</si>
  <si>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</si>
  <si>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</si>
  <si>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</si>
  <si>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</si>
  <si>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</si>
  <si>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</si>
  <si>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</si>
  <si>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</si>
  <si>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</si>
  <si>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</si>
  <si>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</si>
  <si>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</si>
  <si>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</si>
  <si>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</si>
  <si>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</si>
  <si>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</si>
  <si>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</si>
  <si>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</si>
  <si>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</si>
  <si>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</si>
  <si>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</si>
  <si>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</si>
  <si>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</si>
  <si>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</si>
  <si>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</si>
  <si>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</si>
  <si>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</si>
  <si>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</si>
  <si>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</si>
  <si>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</si>
  <si>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</si>
  <si>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</si>
  <si>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</si>
  <si>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</si>
  <si>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</si>
  <si>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</si>
  <si>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</si>
  <si>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</si>
  <si>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</si>
  <si>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</si>
  <si>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</si>
  <si>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</si>
  <si>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</si>
  <si>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</si>
  <si>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</si>
  <si>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</si>
  <si>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</si>
  <si>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</si>
  <si>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</si>
  <si>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</si>
  <si>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</si>
  <si>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</si>
  <si>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</si>
  <si>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</si>
  <si>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</si>
  <si>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</si>
  <si>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</si>
  <si>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</si>
  <si>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</si>
  <si>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</si>
  <si>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</si>
  <si>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</si>
  <si>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</si>
  <si>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</si>
  <si>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</si>
  <si>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</si>
  <si>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</si>
  <si>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</si>
  <si>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</si>
  <si>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</si>
  <si>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</si>
  <si>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</si>
  <si>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</si>
  <si>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</si>
  <si>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</si>
  <si>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</si>
  <si>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</si>
  <si>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</si>
  <si>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</si>
  <si>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</si>
  <si>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</si>
  <si>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</si>
  <si>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</si>
  <si>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</si>
  <si>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</si>
  <si>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</si>
  <si>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</si>
  <si>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</si>
  <si>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</si>
  <si>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</si>
  <si>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</si>
  <si>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</si>
  <si>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</si>
  <si>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</si>
  <si>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</si>
  <si>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</si>
  <si>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</si>
  <si>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</si>
  <si>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</si>
  <si>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</si>
  <si>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</si>
  <si>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</si>
  <si>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</si>
  <si>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</si>
  <si>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</si>
  <si>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</si>
  <si>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</si>
  <si>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</si>
  <si>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</si>
  <si>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</si>
  <si>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</si>
  <si>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</si>
  <si>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</si>
  <si>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</si>
  <si>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</si>
  <si>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</si>
  <si>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</si>
  <si>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</si>
  <si>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</si>
  <si>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</si>
  <si>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</si>
  <si>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</si>
  <si>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</si>
  <si>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</si>
  <si>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</si>
  <si>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</si>
  <si>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</si>
  <si>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</si>
  <si>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</si>
  <si>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</si>
  <si>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</si>
  <si>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</si>
  <si>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</si>
  <si>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</si>
  <si>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</si>
  <si>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</si>
  <si>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</si>
  <si>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</si>
  <si>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</si>
  <si>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</si>
  <si>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</si>
  <si>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</si>
  <si>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</si>
  <si>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</si>
  <si>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</si>
  <si>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</si>
  <si>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</si>
  <si>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</si>
  <si>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</si>
  <si>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</si>
  <si>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</si>
  <si>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</si>
  <si>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</si>
  <si>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</si>
  <si>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</si>
  <si>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</si>
  <si>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</si>
  <si>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</si>
  <si>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</si>
  <si>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</si>
  <si>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</si>
  <si>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</si>
  <si>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</si>
  <si>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</si>
  <si>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</si>
  <si>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</si>
  <si>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</si>
  <si>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</si>
  <si>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</si>
  <si>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</si>
  <si>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</si>
  <si>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</si>
  <si>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</si>
  <si>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</si>
  <si>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</si>
  <si>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</si>
  <si>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</si>
  <si>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</si>
  <si>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</si>
  <si>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</si>
  <si>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</si>
  <si>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</si>
  <si>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</si>
  <si>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</si>
  <si>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</si>
  <si>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</si>
  <si>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</si>
  <si>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</si>
  <si>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</si>
  <si>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</si>
  <si>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</si>
  <si>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</si>
  <si>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</si>
  <si>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</si>
  <si>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</si>
  <si>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</si>
  <si>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</si>
  <si>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</si>
  <si>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</si>
  <si>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</si>
  <si>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</si>
  <si>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</si>
  <si>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</si>
  <si>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</si>
  <si>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</si>
  <si>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</si>
  <si>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</si>
  <si>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</si>
  <si>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</si>
  <si>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</si>
  <si>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</si>
  <si>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</si>
  <si>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</si>
  <si>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</si>
  <si>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</si>
  <si>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</si>
  <si>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</si>
  <si>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</si>
  <si>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</si>
  <si>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</si>
  <si>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</si>
  <si>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</si>
  <si>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</si>
  <si>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</si>
  <si>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</si>
  <si>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</si>
  <si>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</si>
  <si>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</si>
  <si>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</si>
  <si>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</si>
  <si>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</si>
  <si>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</si>
  <si>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</si>
  <si>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</si>
  <si>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</si>
  <si>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</si>
  <si>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</si>
  <si>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</si>
  <si>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</si>
  <si>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</si>
  <si>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</si>
  <si>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</si>
  <si>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</si>
  <si>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</si>
  <si>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</si>
  <si>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</si>
  <si>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</si>
  <si>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</si>
  <si>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</si>
  <si>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</si>
  <si>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</si>
  <si>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</si>
  <si>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</si>
  <si>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</si>
  <si>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</si>
  <si>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</si>
  <si>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</si>
  <si>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</si>
  <si>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</si>
  <si>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</si>
  <si>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</si>
  <si>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</si>
  <si>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</si>
  <si>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</si>
  <si>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</si>
  <si>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</si>
  <si>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</si>
  <si>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</si>
  <si>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</si>
  <si>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</si>
  <si>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</si>
  <si>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</si>
  <si>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</si>
  <si>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</si>
  <si>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</si>
  <si>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</si>
  <si>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</si>
  <si>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</si>
  <si>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</si>
  <si>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</si>
  <si>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</si>
  <si>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</si>
  <si>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</si>
  <si>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</si>
  <si>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</si>
  <si>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</si>
  <si>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</si>
  <si>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</si>
  <si>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</si>
  <si>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</si>
  <si>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</si>
  <si>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</si>
  <si>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</si>
  <si>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</si>
  <si>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</si>
  <si>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</si>
  <si>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</si>
  <si>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</si>
  <si>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</si>
  <si>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</si>
  <si>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</si>
  <si>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</si>
  <si>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</si>
  <si>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</si>
  <si>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</si>
  <si>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</si>
  <si>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</si>
  <si>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</si>
  <si>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</si>
  <si>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</si>
  <si>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</si>
  <si>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</si>
  <si>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</si>
  <si>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</si>
  <si>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</si>
  <si>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</si>
  <si>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</si>
  <si>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</si>
  <si>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</si>
  <si>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</si>
  <si>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</si>
  <si>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</si>
  <si>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</si>
  <si>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</si>
  <si>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</si>
  <si>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</si>
  <si>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</si>
  <si>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</si>
  <si>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</si>
  <si>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</si>
  <si>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</si>
  <si>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</si>
  <si>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</si>
  <si>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</si>
  <si>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</si>
  <si>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</si>
  <si>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</si>
  <si>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</si>
  <si>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</si>
  <si>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</si>
  <si>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</si>
  <si>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</si>
  <si>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</si>
  <si>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</si>
  <si>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</si>
  <si>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</si>
  <si>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</si>
  <si>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</si>
  <si>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</si>
  <si>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</si>
  <si>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</si>
  <si>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</si>
  <si>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</si>
  <si>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</si>
  <si>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</si>
  <si>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</si>
  <si>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</si>
  <si>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</si>
  <si>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</si>
  <si>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</si>
  <si>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</si>
  <si>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</si>
  <si>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</si>
  <si>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</si>
  <si>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</si>
  <si>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</si>
  <si>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</si>
  <si>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</si>
  <si>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</si>
  <si>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</si>
  <si>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</si>
  <si>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</si>
  <si>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</si>
  <si>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</si>
  <si>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</si>
  <si>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</si>
  <si>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</si>
  <si>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</si>
  <si>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</si>
  <si>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</si>
  <si>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</si>
  <si>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</si>
  <si>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</si>
  <si>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</si>
  <si>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</si>
  <si>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</si>
  <si>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</si>
  <si>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</si>
  <si>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</si>
  <si>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</si>
  <si>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</si>
  <si>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</si>
  <si>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</si>
  <si>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</si>
  <si>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</si>
  <si>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</si>
  <si>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</si>
  <si>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</si>
  <si>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</si>
  <si>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</si>
  <si>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</si>
  <si>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</si>
  <si>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</si>
  <si>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</si>
  <si>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</si>
  <si>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</si>
  <si>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</si>
  <si>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</si>
  <si>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</si>
  <si>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</si>
  <si>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</si>
  <si>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</si>
  <si>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</si>
  <si>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</si>
  <si>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</si>
  <si>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</si>
  <si>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</si>
  <si>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</si>
  <si>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</si>
  <si>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</si>
  <si>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</si>
  <si>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</si>
  <si>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</si>
  <si>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</si>
  <si>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</si>
  <si>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</si>
  <si>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</si>
  <si>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</si>
  <si>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</si>
  <si>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</si>
  <si>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</si>
  <si>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</si>
  <si>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</si>
  <si>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</si>
  <si>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</si>
  <si>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</si>
  <si>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</si>
  <si>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</si>
  <si>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</si>
  <si>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</si>
  <si>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</si>
  <si>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</si>
  <si>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</si>
  <si>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</si>
  <si>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</si>
  <si>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</si>
  <si>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</si>
  <si>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</si>
  <si>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</si>
  <si>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</si>
  <si>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</si>
  <si>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</si>
  <si>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</si>
  <si>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</si>
  <si>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</si>
  <si>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</si>
  <si>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</si>
  <si>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</si>
  <si>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</si>
  <si>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</si>
  <si>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</si>
  <si>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</si>
  <si>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</si>
  <si>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</si>
  <si>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</si>
  <si>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</si>
  <si>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</si>
  <si>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</si>
  <si>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</si>
  <si>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</si>
  <si>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</si>
  <si>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</si>
  <si>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</si>
  <si>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</si>
  <si>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</si>
  <si>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</si>
  <si>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</si>
  <si>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</si>
  <si>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</si>
  <si>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</si>
  <si>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</si>
  <si>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</si>
  <si>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</si>
  <si>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</si>
  <si>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</si>
  <si>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</si>
  <si>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</si>
  <si>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</si>
  <si>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</si>
  <si>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</si>
  <si>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</si>
  <si>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</si>
  <si>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</si>
  <si>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</si>
  <si>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</si>
  <si>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</si>
  <si>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</si>
  <si>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</si>
  <si>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</si>
  <si>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</si>
  <si>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</si>
  <si>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</si>
  <si>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</si>
  <si>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</si>
  <si>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</si>
  <si>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</si>
  <si>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</si>
  <si>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</si>
  <si>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</si>
  <si>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</si>
  <si>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</si>
  <si>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</si>
  <si>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</si>
  <si>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</si>
  <si>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</si>
  <si>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</si>
  <si>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</si>
  <si>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</si>
  <si>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</si>
  <si>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</si>
  <si>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</si>
  <si>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</si>
  <si>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</si>
  <si>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</si>
  <si>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</si>
  <si>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</si>
  <si>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</si>
  <si>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</si>
  <si>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</si>
  <si>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</si>
  <si>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</si>
  <si>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</si>
  <si>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</si>
  <si>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</si>
  <si>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</si>
  <si>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</si>
  <si>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</si>
  <si>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</si>
  <si>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</si>
  <si>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</si>
  <si>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</si>
  <si>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</si>
  <si>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</si>
  <si>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</si>
  <si>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</si>
  <si>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</si>
  <si>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</si>
  <si>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</si>
  <si>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</si>
  <si>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</si>
  <si>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</si>
  <si>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</si>
  <si>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</si>
  <si>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</si>
  <si>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</si>
  <si>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</si>
  <si>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</si>
  <si>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</si>
  <si>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</si>
  <si>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</si>
  <si>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</si>
  <si>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</si>
  <si>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</si>
  <si>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</si>
  <si>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</si>
  <si>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</si>
  <si>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</si>
  <si>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</si>
  <si>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</si>
  <si>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</si>
  <si>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</si>
  <si>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</si>
  <si>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</si>
  <si>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</si>
  <si>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</si>
  <si>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</si>
  <si>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</si>
  <si>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</si>
  <si>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</si>
  <si>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</si>
  <si>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</si>
  <si>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</si>
  <si>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</si>
  <si>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</si>
  <si>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</si>
  <si>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</si>
  <si>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</si>
  <si>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</si>
  <si>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</si>
  <si>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</si>
  <si>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</si>
  <si>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</si>
  <si>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</si>
  <si>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</si>
  <si>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</si>
  <si>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</si>
  <si>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</si>
  <si>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</si>
  <si>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</si>
  <si>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</si>
  <si>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</si>
  <si>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</si>
  <si>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</si>
  <si>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</si>
  <si>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</si>
  <si>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</si>
  <si>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</si>
  <si>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</si>
  <si>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</si>
  <si>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</si>
  <si>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</si>
  <si>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</si>
  <si>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</si>
  <si>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</si>
  <si>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</si>
  <si>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</si>
  <si>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</si>
  <si>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</si>
  <si>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</si>
  <si>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</si>
  <si>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</si>
  <si>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</si>
  <si>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</si>
  <si>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</si>
  <si>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</si>
  <si>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</si>
  <si>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</si>
  <si>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</si>
  <si>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</si>
  <si>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</si>
  <si>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</si>
  <si>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</si>
  <si>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</si>
  <si>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</si>
  <si>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</si>
  <si>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</si>
  <si>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</si>
  <si>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</si>
  <si>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</si>
  <si>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</si>
  <si>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</si>
  <si>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</si>
  <si>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</si>
  <si>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</si>
  <si>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</si>
  <si>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</si>
  <si>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</si>
  <si>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</si>
  <si>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</si>
  <si>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</si>
  <si>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</si>
  <si>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</si>
  <si>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</si>
  <si>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</si>
  <si>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</si>
  <si>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</si>
  <si>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</si>
  <si>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</si>
  <si>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</si>
  <si>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</si>
  <si>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</si>
  <si>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</si>
  <si>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</si>
  <si>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</si>
  <si>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</si>
  <si>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</si>
  <si>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</si>
  <si>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</si>
  <si>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</si>
  <si>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</si>
  <si>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</si>
  <si>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</si>
  <si>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</si>
  <si>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</si>
  <si>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</si>
  <si>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</si>
  <si>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</si>
  <si>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</si>
  <si>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</si>
  <si>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</si>
  <si>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</si>
  <si>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</si>
  <si>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</si>
  <si>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</si>
  <si>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</si>
  <si>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</si>
  <si>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</si>
  <si>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</si>
  <si>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</si>
  <si>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</si>
  <si>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</si>
  <si>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</si>
  <si>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</si>
  <si>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</si>
  <si>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</si>
  <si>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</si>
  <si>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</si>
  <si>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</si>
  <si>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</si>
  <si>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</si>
  <si>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</si>
  <si>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</si>
  <si>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</si>
  <si>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</si>
  <si>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</si>
  <si>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</si>
  <si>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</si>
  <si>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</si>
  <si>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</si>
  <si>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</si>
  <si>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</si>
  <si>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</si>
  <si>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</si>
  <si>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</si>
  <si>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</si>
  <si>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</si>
  <si>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</si>
  <si>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</si>
  <si>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</si>
  <si>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</si>
  <si>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</si>
  <si>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</si>
  <si>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</si>
  <si>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</si>
  <si>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</si>
  <si>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</si>
  <si>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</si>
  <si>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</si>
  <si>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</si>
  <si>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</si>
  <si>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</si>
  <si>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</si>
  <si>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</si>
  <si>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</si>
  <si>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</si>
  <si>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</si>
  <si>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</si>
  <si>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</si>
  <si>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</si>
  <si>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</si>
  <si>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</si>
  <si>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</si>
  <si>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</si>
  <si>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</si>
  <si>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</si>
  <si>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</si>
  <si>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</si>
  <si>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</si>
  <si>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</si>
  <si>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</si>
  <si>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</si>
  <si>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</si>
  <si>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</si>
  <si>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</si>
  <si>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</si>
  <si>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</si>
  <si>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</si>
  <si>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</si>
  <si>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</si>
  <si>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</si>
  <si>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</si>
  <si>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</si>
  <si>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</si>
  <si>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</si>
  <si>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</si>
  <si>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</si>
  <si>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</si>
  <si>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</si>
  <si>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</si>
  <si>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</si>
  <si>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</si>
  <si>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</si>
  <si>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</si>
  <si>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</si>
  <si>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</si>
  <si>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</si>
  <si>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</si>
  <si>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</si>
  <si>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</si>
  <si>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</si>
  <si>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</si>
  <si>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</si>
  <si>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</si>
  <si>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</si>
  <si>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</si>
  <si>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</si>
  <si>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</si>
  <si>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</si>
  <si>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</si>
  <si>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</si>
  <si>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</si>
  <si>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</si>
  <si>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</si>
  <si>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</si>
  <si>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</si>
  <si>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</si>
  <si>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</si>
  <si>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</si>
  <si>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</si>
  <si>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</si>
  <si>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</si>
  <si>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</si>
  <si>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</si>
  <si>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</si>
  <si>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</si>
  <si>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</si>
  <si>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</si>
  <si>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</si>
  <si>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</si>
  <si>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</si>
  <si>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</si>
  <si>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</si>
  <si>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</si>
  <si>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</si>
  <si>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</si>
  <si>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</si>
  <si>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</si>
  <si>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</si>
  <si>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</si>
  <si>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</si>
  <si>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</si>
  <si>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</si>
  <si>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</si>
  <si>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</si>
  <si>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</si>
  <si>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</si>
  <si>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</si>
  <si>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</si>
  <si>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</si>
  <si>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</si>
  <si>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</si>
  <si>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</si>
  <si>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</si>
  <si>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</si>
  <si>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</si>
  <si>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</si>
  <si>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</si>
  <si>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</si>
  <si>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</si>
  <si>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</si>
  <si>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</si>
  <si>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</si>
  <si>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</si>
  <si>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</si>
  <si>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</si>
  <si>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</si>
  <si>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</si>
  <si>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</si>
  <si>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</si>
  <si>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</si>
  <si>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</si>
  <si>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</si>
  <si>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</si>
  <si>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</si>
  <si>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</si>
  <si>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</si>
  <si>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</si>
  <si>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</si>
  <si>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</si>
  <si>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</si>
  <si>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</si>
  <si>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</si>
  <si>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</si>
  <si>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</si>
  <si>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</si>
  <si>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</si>
  <si>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</si>
  <si>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</si>
  <si>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</si>
  <si>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</si>
  <si>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</si>
  <si>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</si>
  <si>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</si>
  <si>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</si>
  <si>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</si>
  <si>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</si>
  <si>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</si>
  <si>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</si>
  <si>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</si>
  <si>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</si>
  <si>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</si>
  <si>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</si>
  <si>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</si>
  <si>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</si>
  <si>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</si>
  <si>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</si>
  <si>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</si>
  <si>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</si>
  <si>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</si>
  <si>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</si>
  <si>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</si>
  <si>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</si>
  <si>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</si>
  <si>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</si>
  <si>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</si>
  <si>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</si>
  <si>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</si>
  <si>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</si>
  <si>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</si>
  <si>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</si>
  <si>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</si>
  <si>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</si>
  <si>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</si>
  <si>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</si>
  <si>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</si>
  <si>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</si>
  <si>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</si>
  <si>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</si>
  <si>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</si>
  <si>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</si>
  <si>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</si>
  <si>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</si>
  <si>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</si>
  <si>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</si>
  <si>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</si>
  <si>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</si>
  <si>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</si>
  <si>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</si>
  <si>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</si>
  <si>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</si>
  <si>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</si>
  <si>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</si>
  <si>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</si>
  <si>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</si>
  <si>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</si>
  <si>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</si>
  <si>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</si>
  <si>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</si>
  <si>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</si>
  <si>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</si>
  <si>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</si>
  <si>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</si>
  <si>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</si>
  <si>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</si>
  <si>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</si>
  <si>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</si>
  <si>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</si>
  <si>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</si>
  <si>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</si>
  <si>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</si>
  <si>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</si>
  <si>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</si>
  <si>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</si>
  <si>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</si>
  <si>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</si>
  <si>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</si>
  <si>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</si>
  <si>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</si>
  <si>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</si>
  <si>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</si>
  <si>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</si>
  <si>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</si>
  <si>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</si>
  <si>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</si>
  <si>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</si>
  <si>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</si>
  <si>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</si>
  <si>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</si>
  <si>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</si>
  <si>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</si>
  <si>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</si>
  <si>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</si>
  <si>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</si>
  <si>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</si>
  <si>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</si>
  <si>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</si>
  <si>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</si>
  <si>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</si>
  <si>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</si>
  <si>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</si>
  <si>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</si>
  <si>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</si>
  <si>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</si>
  <si>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</si>
  <si>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</si>
  <si>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</si>
  <si>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</si>
  <si>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</si>
  <si>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</si>
  <si>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</si>
  <si>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</si>
  <si>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</si>
  <si>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</si>
  <si>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</si>
  <si>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</si>
  <si>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</si>
  <si>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</si>
  <si>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</si>
  <si>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</si>
  <si>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</si>
  <si>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</si>
  <si>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</si>
  <si>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</si>
  <si>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</si>
  <si>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</si>
  <si>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</si>
  <si>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</si>
  <si>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</si>
  <si>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</si>
  <si>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</si>
  <si>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</si>
  <si>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</si>
  <si>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</si>
  <si>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</si>
  <si>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</si>
  <si>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</si>
  <si>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</si>
  <si>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</si>
  <si>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</si>
  <si>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</si>
  <si>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</si>
  <si>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</si>
  <si>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</si>
  <si>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</si>
  <si>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</si>
  <si>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</si>
  <si>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</si>
  <si>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</si>
  <si>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</si>
  <si>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</si>
  <si>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</si>
  <si>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</si>
  <si>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</si>
  <si>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</si>
  <si>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</si>
  <si>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</si>
  <si>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</si>
  <si>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</si>
  <si>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</si>
  <si>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</si>
  <si>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</si>
  <si>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</si>
  <si>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</si>
  <si>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</si>
  <si>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</si>
  <si>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</si>
  <si>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</si>
  <si>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</si>
  <si>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</si>
  <si>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</si>
  <si>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</si>
  <si>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</si>
  <si>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</si>
  <si>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</si>
  <si>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</si>
  <si>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</si>
  <si>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</si>
  <si>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</si>
  <si>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</si>
  <si>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</si>
  <si>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</si>
  <si>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</si>
  <si>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</si>
  <si>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</si>
  <si>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</si>
  <si>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</si>
  <si>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</si>
  <si>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</si>
  <si>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</si>
  <si>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</si>
  <si>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</si>
  <si>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</si>
  <si>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</si>
  <si>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</si>
  <si>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</si>
  <si>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</si>
  <si>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</si>
  <si>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</si>
  <si>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</si>
  <si>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</si>
  <si>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</si>
  <si>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</si>
  <si>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</si>
  <si>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</si>
  <si>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</si>
  <si>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</si>
  <si>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</si>
  <si>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</si>
  <si>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</si>
  <si>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</si>
  <si>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</si>
  <si>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</si>
  <si>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</si>
  <si>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</si>
  <si>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</si>
  <si>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</si>
  <si>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</si>
  <si>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</si>
  <si>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</si>
  <si>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</si>
  <si>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</si>
  <si>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</si>
  <si>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</si>
  <si>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</si>
  <si>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</si>
  <si>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</si>
  <si>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</si>
  <si>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</si>
  <si>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</si>
  <si>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</si>
  <si>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</si>
  <si>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</si>
  <si>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</si>
  <si>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</si>
  <si>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</si>
  <si>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</si>
  <si>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</si>
  <si>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</si>
  <si>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</si>
  <si>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</si>
  <si>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</si>
  <si>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</si>
  <si>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</si>
  <si>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</si>
  <si>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</si>
  <si>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</si>
  <si>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</si>
  <si>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</si>
  <si>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</si>
  <si>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</si>
  <si>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</si>
  <si>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</si>
  <si>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</si>
  <si>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</si>
  <si>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</si>
  <si>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</si>
  <si>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</si>
  <si>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</si>
  <si>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</si>
  <si>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</si>
  <si>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</si>
  <si>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</si>
  <si>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</si>
  <si>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</si>
  <si>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</si>
  <si>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</si>
  <si>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</si>
  <si>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</si>
  <si>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</si>
  <si>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</si>
  <si>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</si>
  <si>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</si>
  <si>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</si>
  <si>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</si>
  <si>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</si>
  <si>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</si>
  <si>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</si>
  <si>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</si>
  <si>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</si>
  <si>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</si>
  <si>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</si>
  <si>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</si>
  <si>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</si>
  <si>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</si>
  <si>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</si>
  <si>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</si>
  <si>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</si>
  <si>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</si>
  <si>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</si>
  <si>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</si>
  <si>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</si>
  <si>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</si>
  <si>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</si>
  <si>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</si>
  <si>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</si>
  <si>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</si>
  <si>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</si>
  <si>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</si>
  <si>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</si>
  <si>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</si>
  <si>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</si>
  <si>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</si>
  <si>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</si>
  <si>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</si>
  <si>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</si>
  <si>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</si>
  <si>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</si>
  <si>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</si>
  <si>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</si>
  <si>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</si>
  <si>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</si>
  <si>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</si>
  <si>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</si>
  <si>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</si>
  <si>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</si>
  <si>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</si>
  <si>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</si>
  <si>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</si>
  <si>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</si>
  <si>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</si>
  <si>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</si>
  <si>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</si>
  <si>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</si>
  <si>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</si>
  <si>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</si>
  <si>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</si>
  <si>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</si>
  <si>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</si>
  <si>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</si>
  <si>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</si>
  <si>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</si>
  <si>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</si>
  <si>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</si>
  <si>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</si>
  <si>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</si>
  <si>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</si>
  <si>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</si>
  <si>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</si>
  <si>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</si>
  <si>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</si>
  <si>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</si>
  <si>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</si>
  <si>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</si>
  <si>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</si>
  <si>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</si>
  <si>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</si>
  <si>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</si>
  <si>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</si>
  <si>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</si>
  <si>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</si>
  <si>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</si>
  <si>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</si>
  <si>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</si>
  <si>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</si>
  <si>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</si>
  <si>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</si>
  <si>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</si>
  <si>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</si>
  <si>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</si>
  <si>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</si>
  <si>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</si>
  <si>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</si>
  <si>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</si>
  <si>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</si>
  <si>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</si>
  <si>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</si>
  <si>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</si>
  <si>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</si>
  <si>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</si>
  <si>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</si>
  <si>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</si>
  <si>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</si>
  <si>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</si>
  <si>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</si>
  <si>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</si>
  <si>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</si>
  <si>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</si>
  <si>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</si>
  <si>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</si>
  <si>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</si>
  <si>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</si>
  <si>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</si>
  <si>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</si>
  <si>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</si>
  <si>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</si>
  <si>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</si>
  <si>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</si>
  <si>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</si>
  <si>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</si>
  <si>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</si>
  <si>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</si>
  <si>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</si>
  <si>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</si>
  <si>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</si>
  <si>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</si>
  <si>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</si>
  <si>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</si>
  <si>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</si>
  <si>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</si>
  <si>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</si>
  <si>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</si>
  <si>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</si>
  <si>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</si>
  <si>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</si>
  <si>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</si>
  <si>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</si>
  <si>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</si>
  <si>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</si>
  <si>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</si>
  <si>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</si>
  <si>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</si>
  <si>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</si>
  <si>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</si>
  <si>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</si>
  <si>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</si>
  <si>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</si>
  <si>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</si>
  <si>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</si>
  <si>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</si>
  <si>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</si>
  <si>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</si>
  <si>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</si>
  <si>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</si>
  <si>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</si>
  <si>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</si>
  <si>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</si>
  <si>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</si>
  <si>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</si>
  <si>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</si>
  <si>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</si>
  <si>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</si>
  <si>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</si>
  <si>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</si>
  <si>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</si>
  <si>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</si>
  <si>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</si>
  <si>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</si>
  <si>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</si>
  <si>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</si>
  <si>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</si>
  <si>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</si>
  <si>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</si>
  <si>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</si>
  <si>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</si>
  <si>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</si>
  <si>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</si>
  <si>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</si>
  <si>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</si>
  <si>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</si>
  <si>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</si>
  <si>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</si>
  <si>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</si>
  <si>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</si>
  <si>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</si>
  <si>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</si>
  <si>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</si>
  <si>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</si>
  <si>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</si>
  <si>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</si>
  <si>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</si>
  <si>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</si>
  <si>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</si>
  <si>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</si>
  <si>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</si>
  <si>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</si>
  <si>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</si>
  <si>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</si>
  <si>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</si>
  <si>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</si>
  <si>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</si>
  <si>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</si>
  <si>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</si>
  <si>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</si>
  <si>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</si>
  <si>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</si>
  <si>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</si>
  <si>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</si>
  <si>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</si>
  <si>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</si>
  <si>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</si>
  <si>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</si>
  <si>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</si>
  <si>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</si>
  <si>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</si>
  <si>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</si>
  <si>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</si>
  <si>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</si>
  <si>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</si>
  <si>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</si>
  <si>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</si>
  <si>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</si>
  <si>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</si>
  <si>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</si>
  <si>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</si>
  <si>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</si>
  <si>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</si>
  <si>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</si>
  <si>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</si>
  <si>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</si>
  <si>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</si>
  <si>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</si>
  <si>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</si>
  <si>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</si>
  <si>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</si>
  <si>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</si>
  <si>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</si>
  <si>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</si>
  <si>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</si>
  <si>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</si>
  <si>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</si>
  <si>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</si>
  <si>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</si>
  <si>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</si>
  <si>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</si>
  <si>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</si>
  <si>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</si>
  <si>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</si>
  <si>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</si>
  <si>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</si>
  <si>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</si>
  <si>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</si>
  <si>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</si>
  <si>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</si>
  <si>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</si>
  <si>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</si>
  <si>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</si>
  <si>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</si>
  <si>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</si>
  <si>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</si>
  <si>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</si>
  <si>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</si>
  <si>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</si>
  <si>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</si>
  <si>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</si>
  <si>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</si>
  <si>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</si>
  <si>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</si>
  <si>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</si>
  <si>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</si>
  <si>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</si>
  <si>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</si>
  <si>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</si>
  <si>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</si>
  <si>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</si>
  <si>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</si>
  <si>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</si>
  <si>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</si>
  <si>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</si>
  <si>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</si>
  <si>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</si>
  <si>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</si>
  <si>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</si>
  <si>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</si>
  <si>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</si>
  <si>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</si>
  <si>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</si>
  <si>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</si>
  <si>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</si>
  <si>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</si>
  <si>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</si>
  <si>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</si>
  <si>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</si>
  <si>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</si>
  <si>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</si>
  <si>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</si>
  <si>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</si>
  <si>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</si>
  <si>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</si>
  <si>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</si>
  <si>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</si>
  <si>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</si>
  <si>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</si>
  <si>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</si>
  <si>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</si>
  <si>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</si>
  <si>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</si>
  <si>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</si>
  <si>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</si>
  <si>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</si>
  <si>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</si>
  <si>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</si>
  <si>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</si>
  <si>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</si>
  <si>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</si>
  <si>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</si>
  <si>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</si>
  <si>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</si>
  <si>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</si>
  <si>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</si>
  <si>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</si>
  <si>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</si>
  <si>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</si>
  <si>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</si>
  <si>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</si>
  <si>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</si>
  <si>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</si>
  <si>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</si>
  <si>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</si>
  <si>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</si>
  <si>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</si>
  <si>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</si>
  <si>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</si>
  <si>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</si>
  <si>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</si>
  <si>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</si>
  <si>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</si>
  <si>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</si>
  <si>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</si>
  <si>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</si>
  <si>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</si>
  <si>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</si>
  <si>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</si>
  <si>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</si>
  <si>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</si>
  <si>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</si>
  <si>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</si>
  <si>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</si>
  <si>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</si>
  <si>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</si>
  <si>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</si>
  <si>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</si>
  <si>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</si>
  <si>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</si>
  <si>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</si>
  <si>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</si>
  <si>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</si>
  <si>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</si>
  <si>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</si>
  <si>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</si>
  <si>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</si>
  <si>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</si>
  <si>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</si>
  <si>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</si>
  <si>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</si>
  <si>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</si>
  <si>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</si>
  <si>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</si>
  <si>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</si>
  <si>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</si>
  <si>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</si>
  <si>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</si>
  <si>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</si>
  <si>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</si>
  <si>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</si>
  <si>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</si>
  <si>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</si>
  <si>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</si>
  <si>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</si>
  <si>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</si>
  <si>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</si>
  <si>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</si>
  <si>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</si>
  <si>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</si>
  <si>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</si>
  <si>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</si>
  <si>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</si>
  <si>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</si>
  <si>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</si>
  <si>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</si>
  <si>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</si>
  <si>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</si>
  <si>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</si>
  <si>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</si>
  <si>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</si>
  <si>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</si>
  <si>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</si>
  <si>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</si>
  <si>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</si>
  <si>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</si>
  <si>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</si>
  <si>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</si>
  <si>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</si>
  <si>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</si>
  <si>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</si>
  <si>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</si>
  <si>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</si>
  <si>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</si>
  <si>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</si>
  <si>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</si>
  <si>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</si>
  <si>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</si>
  <si>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</si>
  <si>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</si>
  <si>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</si>
  <si>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</si>
  <si>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</si>
  <si>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</si>
  <si>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</si>
  <si>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</si>
  <si>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</si>
  <si>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</si>
  <si>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</si>
  <si>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</si>
  <si>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</si>
  <si>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</si>
  <si>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</si>
  <si>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</si>
  <si>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</si>
  <si>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</si>
  <si>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</si>
  <si>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</si>
  <si>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</si>
  <si>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</si>
  <si>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</si>
  <si>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</si>
  <si>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</si>
  <si>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</si>
  <si>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</si>
  <si>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</si>
  <si>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</si>
  <si>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</si>
  <si>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</si>
  <si>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</si>
  <si>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</si>
  <si>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</si>
  <si>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</si>
  <si>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</si>
  <si>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</si>
  <si>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</si>
  <si>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</si>
  <si>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</si>
  <si>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</si>
  <si>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</si>
  <si>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</si>
  <si>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</si>
  <si>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</si>
  <si>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</si>
  <si>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</si>
  <si>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</si>
  <si>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</si>
  <si>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</si>
  <si>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</si>
  <si>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</si>
  <si>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</si>
  <si>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</si>
  <si>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</si>
  <si>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</si>
  <si>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</si>
  <si>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</si>
  <si>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</si>
  <si>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</si>
  <si>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</si>
  <si>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</si>
  <si>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</si>
  <si>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</si>
  <si>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</si>
  <si>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</si>
  <si>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</si>
  <si>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</si>
  <si>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</si>
  <si>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</si>
  <si>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</si>
  <si>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</si>
  <si>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</si>
  <si>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</si>
  <si>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</si>
  <si>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</si>
  <si>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</si>
  <si>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</si>
  <si>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</si>
  <si>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</si>
  <si>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</si>
  <si>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</si>
  <si>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</si>
  <si>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</si>
  <si>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</si>
  <si>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</si>
  <si>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</si>
  <si>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</si>
  <si>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</si>
  <si>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</si>
  <si>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</si>
  <si>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</si>
  <si>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</si>
  <si>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</si>
  <si>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</si>
  <si>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</si>
  <si>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</si>
  <si>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</si>
  <si>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</si>
  <si>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</si>
  <si>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</si>
  <si>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</si>
  <si>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</si>
  <si>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</si>
  <si>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</si>
  <si>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</si>
  <si>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</si>
  <si>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</si>
  <si>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</si>
  <si>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</si>
  <si>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</si>
  <si>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</si>
  <si>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</si>
  <si>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</si>
  <si>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</si>
  <si>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</si>
  <si>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</si>
  <si>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</si>
  <si>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</si>
  <si>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</si>
  <si>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</si>
  <si>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</si>
  <si>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</si>
  <si>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</si>
  <si>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</si>
  <si>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</si>
  <si>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</si>
  <si>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</si>
  <si>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</si>
  <si>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</si>
  <si>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</si>
  <si>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</si>
  <si>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</si>
  <si>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</si>
  <si>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</si>
  <si>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</si>
  <si>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</si>
  <si>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</si>
  <si>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</si>
  <si>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</si>
  <si>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</si>
  <si>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</si>
  <si>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</si>
  <si>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</si>
  <si>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</si>
  <si>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</si>
  <si>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</si>
  <si>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</si>
  <si>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</si>
  <si>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</si>
  <si>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</si>
  <si>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</si>
  <si>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</si>
  <si>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</si>
  <si>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</si>
  <si>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</si>
  <si>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</si>
  <si>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</si>
  <si>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</si>
  <si>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</si>
  <si>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</si>
  <si>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</si>
  <si>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</si>
  <si>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</si>
  <si>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</si>
  <si>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</si>
  <si>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</si>
  <si>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</si>
  <si>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</si>
  <si>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</si>
  <si>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</si>
  <si>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</si>
  <si>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</si>
  <si>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</si>
  <si>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</si>
  <si>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</si>
  <si>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</si>
  <si>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</si>
  <si>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</si>
  <si>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</si>
  <si>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</si>
  <si>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</si>
  <si>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</si>
  <si>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</si>
  <si>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</si>
  <si>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</si>
  <si>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</si>
  <si>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</si>
  <si>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</si>
  <si>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</si>
  <si>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</si>
  <si>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</si>
  <si>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</si>
  <si>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</si>
  <si>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</si>
  <si>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</si>
  <si>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</si>
  <si>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</si>
  <si>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</si>
  <si>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</si>
  <si>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</si>
  <si>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</si>
  <si>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</si>
  <si>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</si>
  <si>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</si>
  <si>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</si>
  <si>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</si>
  <si>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</si>
  <si>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</si>
  <si>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</si>
  <si>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</si>
  <si>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</si>
  <si>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</si>
  <si>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</si>
  <si>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</si>
  <si>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</si>
  <si>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</si>
  <si>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</si>
  <si>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</si>
  <si>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</si>
  <si>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</si>
  <si>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</si>
  <si>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</si>
  <si>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</si>
  <si>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</si>
  <si>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</si>
  <si>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</si>
  <si>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</si>
  <si>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</si>
  <si>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</si>
  <si>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</si>
  <si>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</si>
  <si>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</si>
  <si>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</si>
  <si>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</si>
  <si>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</si>
  <si>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</si>
  <si>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</si>
  <si>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</si>
  <si>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</si>
  <si>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</si>
  <si>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</si>
  <si>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</si>
  <si>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</si>
  <si>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</si>
  <si>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</si>
  <si>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</si>
  <si>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</si>
  <si>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</si>
  <si>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</si>
  <si>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</si>
  <si>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</si>
  <si>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</si>
  <si>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</si>
  <si>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</si>
  <si>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</si>
  <si>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</si>
  <si>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</si>
  <si>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</si>
  <si>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</si>
  <si>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</si>
  <si>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</si>
  <si>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</si>
  <si>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</si>
  <si>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</si>
  <si>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</si>
  <si>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</si>
  <si>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</si>
  <si>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</si>
  <si>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</si>
  <si>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</si>
  <si>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</si>
  <si>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</si>
  <si>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</si>
  <si>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</si>
  <si>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</si>
  <si>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</si>
  <si>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</si>
  <si>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</si>
  <si>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</si>
  <si>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</si>
  <si>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</si>
  <si>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</si>
  <si>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</si>
  <si>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</si>
  <si>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</si>
  <si>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</si>
  <si>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</si>
  <si>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</si>
  <si>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</si>
  <si>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</si>
  <si>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</si>
  <si>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</si>
  <si>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</si>
  <si>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</si>
  <si>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</si>
  <si>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</si>
  <si>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</si>
  <si>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</si>
  <si>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</si>
  <si>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</si>
  <si>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</si>
  <si>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</si>
  <si>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</si>
  <si>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</si>
  <si>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</si>
  <si>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</si>
  <si>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</si>
  <si>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</si>
  <si>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</si>
  <si>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</si>
  <si>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</si>
  <si>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</si>
  <si>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</si>
  <si>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</si>
  <si>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</si>
  <si>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</si>
  <si>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</si>
  <si>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</si>
  <si>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</si>
  <si>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</si>
  <si>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</si>
  <si>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</si>
  <si>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</si>
  <si>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</si>
  <si>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</si>
  <si>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</si>
  <si>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</si>
  <si>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</si>
  <si>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</si>
  <si>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</si>
  <si>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</si>
  <si>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</si>
  <si>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</si>
  <si>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</si>
  <si>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</si>
  <si>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</si>
  <si>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</si>
  <si>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</si>
  <si>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</si>
  <si>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</si>
  <si>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</si>
  <si>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</si>
  <si>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</si>
  <si>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</si>
  <si>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</si>
  <si>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</si>
  <si>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</si>
  <si>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</si>
  <si>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</si>
  <si>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</si>
  <si>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</si>
  <si>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</si>
  <si>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</si>
  <si>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</si>
  <si>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</si>
  <si>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</si>
  <si>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</si>
  <si>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</si>
  <si>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</si>
  <si>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</si>
  <si>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</si>
  <si>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</si>
  <si>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</si>
  <si>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</si>
  <si>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</si>
  <si>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</si>
  <si>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</si>
  <si>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</si>
  <si>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</si>
  <si>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</si>
  <si>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</si>
  <si>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</si>
  <si>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</si>
  <si>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</si>
  <si>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</si>
  <si>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</si>
  <si>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</si>
  <si>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</si>
  <si>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</si>
  <si>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</si>
  <si>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</si>
  <si>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</si>
  <si>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</si>
  <si>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</si>
  <si>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</si>
  <si>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</si>
  <si>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</si>
  <si>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</si>
  <si>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</si>
  <si>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</si>
  <si>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</si>
  <si>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</si>
  <si>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</si>
  <si>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</si>
  <si>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</si>
  <si>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</si>
  <si>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</si>
  <si>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</si>
  <si>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</si>
  <si>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</si>
  <si>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</si>
  <si>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</si>
  <si>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</si>
  <si>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</si>
  <si>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</si>
  <si>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</si>
  <si>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</si>
  <si>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</si>
  <si>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</si>
  <si>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</si>
  <si>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</si>
  <si>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</si>
  <si>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</si>
  <si>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</si>
  <si>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</si>
  <si>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</si>
  <si>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</si>
  <si>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</si>
  <si>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</si>
  <si>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</si>
  <si>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</si>
  <si>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</si>
  <si>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</si>
  <si>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</si>
  <si>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</si>
  <si>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</si>
  <si>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</si>
  <si>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</si>
  <si>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</si>
  <si>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</si>
  <si>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</si>
  <si>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</si>
  <si>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</si>
  <si>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</si>
  <si>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</si>
  <si>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</si>
  <si>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</si>
  <si>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</si>
  <si>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</si>
  <si>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</si>
  <si>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</si>
  <si>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</si>
  <si>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</si>
  <si>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</si>
  <si>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</si>
  <si>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</si>
  <si>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</si>
  <si>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</si>
  <si>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</si>
  <si>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</si>
  <si>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</si>
  <si>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</si>
  <si>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</si>
  <si>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</si>
  <si>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</si>
  <si>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</si>
  <si>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</si>
  <si>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</si>
  <si>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</si>
  <si>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</si>
  <si>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</si>
  <si>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</si>
  <si>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</si>
  <si>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</si>
  <si>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</si>
  <si>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</si>
  <si>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</si>
  <si>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</si>
  <si>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</si>
  <si>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</si>
  <si>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</si>
  <si>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</si>
  <si>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</si>
  <si>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</si>
  <si>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</si>
  <si>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</si>
  <si>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</si>
  <si>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</si>
  <si>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</si>
  <si>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</si>
  <si>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</si>
  <si>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</si>
  <si>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</si>
  <si>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</si>
  <si>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</si>
  <si>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</si>
  <si>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</si>
  <si>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</si>
  <si>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</si>
  <si>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</si>
  <si>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</si>
  <si>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</si>
  <si>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</si>
  <si>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</si>
  <si>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</si>
  <si>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</si>
  <si>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</si>
  <si>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</si>
  <si>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</si>
  <si>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</si>
  <si>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</si>
  <si>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</si>
  <si>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</si>
  <si>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</si>
  <si>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</si>
  <si>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</si>
  <si>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</si>
  <si>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</si>
  <si>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</si>
  <si>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</si>
  <si>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</si>
  <si>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</si>
  <si>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</si>
  <si>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</si>
  <si>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</si>
  <si>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</si>
  <si>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</si>
  <si>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</si>
  <si>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</si>
  <si>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</si>
  <si>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</si>
  <si>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</si>
  <si>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</si>
  <si>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</si>
  <si>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</si>
  <si>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</si>
  <si>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</si>
  <si>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</si>
  <si>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</si>
  <si>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</si>
  <si>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</si>
  <si>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</si>
  <si>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</si>
  <si>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</si>
  <si>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</si>
  <si>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</si>
  <si>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</si>
  <si>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</si>
  <si>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</si>
  <si>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</si>
  <si>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</si>
  <si>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</si>
  <si>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</si>
  <si>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</si>
  <si>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</si>
  <si>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</si>
  <si>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</si>
  <si>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</si>
  <si>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</si>
  <si>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</si>
  <si>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</si>
  <si>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</si>
  <si>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</si>
  <si>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</si>
  <si>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</si>
  <si>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</si>
  <si>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</si>
  <si>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</si>
  <si>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</si>
  <si>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</si>
  <si>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</si>
  <si>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</si>
  <si>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</si>
  <si>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</si>
  <si>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</si>
  <si>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</si>
  <si>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</si>
  <si>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</si>
  <si>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</si>
  <si>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</si>
  <si>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</si>
  <si>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</si>
  <si>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</si>
  <si>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</si>
  <si>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</si>
  <si>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</si>
  <si>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</si>
  <si>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</si>
  <si>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</si>
  <si>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</si>
  <si>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</si>
  <si>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</si>
  <si>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</si>
  <si>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</si>
  <si>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</si>
  <si>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</si>
  <si>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</si>
  <si>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</si>
  <si>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</si>
  <si>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</si>
  <si>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</si>
  <si>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</si>
  <si>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</si>
  <si>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</si>
  <si>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</si>
  <si>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</si>
  <si>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</si>
  <si>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</si>
  <si>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</si>
  <si>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</si>
  <si>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</si>
  <si>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</si>
  <si>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</si>
  <si>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</si>
  <si>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</si>
  <si>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</si>
  <si>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</si>
  <si>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</si>
  <si>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</si>
  <si>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</si>
  <si>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</si>
  <si>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</si>
  <si>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</si>
  <si>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</si>
  <si>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</si>
  <si>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</si>
  <si>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</si>
  <si>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</si>
  <si>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</si>
  <si>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</si>
  <si>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</si>
  <si>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</si>
  <si>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</si>
  <si>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</si>
  <si>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</si>
  <si>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</si>
  <si>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</si>
  <si>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</si>
  <si>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</si>
  <si>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</si>
  <si>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</si>
  <si>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</si>
  <si>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</si>
  <si>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</si>
  <si>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</si>
  <si>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</si>
  <si>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</si>
  <si>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</si>
  <si>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</si>
  <si>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</si>
  <si>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</si>
  <si>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</si>
  <si>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</si>
  <si>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</si>
  <si>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</si>
  <si>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</si>
  <si>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</si>
  <si>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</si>
  <si>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</si>
  <si>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</si>
  <si>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</si>
  <si>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</si>
  <si>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</si>
  <si>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</si>
  <si>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</si>
  <si>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</si>
  <si>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</si>
  <si>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</si>
  <si>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</si>
  <si>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</si>
  <si>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</si>
  <si>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</si>
  <si>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</si>
  <si>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</si>
  <si>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</si>
  <si>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</si>
  <si>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</si>
  <si>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</si>
  <si>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</si>
  <si>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</si>
  <si>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</si>
  <si>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</si>
  <si>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</si>
  <si>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</si>
  <si>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</si>
  <si>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</si>
  <si>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</si>
  <si>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</si>
  <si>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</si>
  <si>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</si>
  <si>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</si>
  <si>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</si>
  <si>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</si>
  <si>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</si>
  <si>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</si>
  <si>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</si>
  <si>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</si>
  <si>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</si>
  <si>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</si>
  <si>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</si>
  <si>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</si>
  <si>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</si>
  <si>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</si>
  <si>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</si>
  <si>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</si>
  <si>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</si>
  <si>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</si>
  <si>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</si>
  <si>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</si>
  <si>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</si>
  <si>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</si>
  <si>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</si>
  <si>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</si>
  <si>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</si>
  <si>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</si>
  <si>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</si>
  <si>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</si>
  <si>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</si>
  <si>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</si>
  <si>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</si>
  <si>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</si>
  <si>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</si>
  <si>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</si>
  <si>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</si>
  <si>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</si>
  <si>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</si>
  <si>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</si>
  <si>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</si>
  <si>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</si>
  <si>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</si>
  <si>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</si>
  <si>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</si>
  <si>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</si>
  <si>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</si>
  <si>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</si>
  <si>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</si>
  <si>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</si>
  <si>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</si>
  <si>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</si>
  <si>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</si>
  <si>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</si>
  <si>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</si>
  <si>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</si>
  <si>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</si>
  <si>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</si>
  <si>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</si>
  <si>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</si>
  <si>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</si>
  <si>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</si>
  <si>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</si>
  <si>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</si>
  <si>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</si>
  <si>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</si>
  <si>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</si>
  <si>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</si>
  <si>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</si>
  <si>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</si>
  <si>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</si>
  <si>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</si>
  <si>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</si>
  <si>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</si>
  <si>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</si>
  <si>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</si>
  <si>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</si>
  <si>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</si>
  <si>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</si>
  <si>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</si>
  <si>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</si>
  <si>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</si>
  <si>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</si>
  <si>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</si>
  <si>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</si>
  <si>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</si>
  <si>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</si>
  <si>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</si>
  <si>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</si>
  <si>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</si>
  <si>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</si>
  <si>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</si>
  <si>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</si>
  <si>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</si>
  <si>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</si>
  <si>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</si>
  <si>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</si>
  <si>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</si>
  <si>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</si>
  <si>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</si>
  <si>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</si>
  <si>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</si>
  <si>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</si>
  <si>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</si>
  <si>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</si>
  <si>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</si>
  <si>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</si>
  <si>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</si>
  <si>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</si>
  <si>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</si>
  <si>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</si>
  <si>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</si>
  <si>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</si>
  <si>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</si>
  <si>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</si>
  <si>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</si>
  <si>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</si>
  <si>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</si>
  <si>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</si>
  <si>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</si>
  <si>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</si>
  <si>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</si>
  <si>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</si>
  <si>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</si>
  <si>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</si>
  <si>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</si>
  <si>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</si>
  <si>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</si>
  <si>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</si>
  <si>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</si>
  <si>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</si>
  <si>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</si>
  <si>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</si>
  <si>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</si>
  <si>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</si>
  <si>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</si>
  <si>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</si>
  <si>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</si>
  <si>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</si>
  <si>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</si>
  <si>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</si>
  <si>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</si>
  <si>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</si>
  <si>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</si>
  <si>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</si>
  <si>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</si>
  <si>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</si>
  <si>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</si>
  <si>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</si>
  <si>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</si>
  <si>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</si>
  <si>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</si>
  <si>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</si>
  <si>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</si>
  <si>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</si>
  <si>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</si>
  <si>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</si>
  <si>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</si>
  <si>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</si>
  <si>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</si>
  <si>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</si>
  <si>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</si>
  <si>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</si>
  <si>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</si>
  <si>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</si>
  <si>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</si>
  <si>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</si>
  <si>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</si>
  <si>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</si>
  <si>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</si>
  <si>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</si>
  <si>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</si>
  <si>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</si>
  <si>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</si>
  <si>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</si>
  <si>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</si>
  <si>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</si>
  <si>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</si>
  <si>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</si>
  <si>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</si>
  <si>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</si>
  <si>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</si>
  <si>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</si>
  <si>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</si>
  <si>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</si>
  <si>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</si>
  <si>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</si>
  <si>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</si>
  <si>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</si>
  <si>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</si>
  <si>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</si>
  <si>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</si>
  <si>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</si>
  <si>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</si>
  <si>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</si>
  <si>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</si>
  <si>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</si>
  <si>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</si>
  <si>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</si>
  <si>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</si>
  <si>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</si>
  <si>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</si>
  <si>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</si>
  <si>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</si>
  <si>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</si>
  <si>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</si>
  <si>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</si>
  <si>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</si>
  <si>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</si>
  <si>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</si>
  <si>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</si>
  <si>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</si>
  <si>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</si>
  <si>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</si>
  <si>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</si>
  <si>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</si>
  <si>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</si>
  <si>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</si>
  <si>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</si>
  <si>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</si>
  <si>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</si>
  <si>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</si>
  <si>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</si>
  <si>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</si>
  <si>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</si>
  <si>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</si>
  <si>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</si>
  <si>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</si>
  <si>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</si>
  <si>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</si>
  <si>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</si>
  <si>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</si>
  <si>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</si>
  <si>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</si>
  <si>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</si>
  <si>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</si>
  <si>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</si>
  <si>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</si>
  <si>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</si>
  <si>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</si>
  <si>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</si>
  <si>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</si>
  <si>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</si>
  <si>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</si>
  <si>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</si>
  <si>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</si>
  <si>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</si>
  <si>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</si>
  <si>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</si>
  <si>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</si>
  <si>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</si>
  <si>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</si>
  <si>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</si>
  <si>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</si>
  <si>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</si>
  <si>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</si>
  <si>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</si>
  <si>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</si>
  <si>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</si>
  <si>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</si>
  <si>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</si>
  <si>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</si>
  <si>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</si>
  <si>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</si>
  <si>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</si>
  <si>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</si>
  <si>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</si>
  <si>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</si>
  <si>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</si>
  <si>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</si>
  <si>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</si>
  <si>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</si>
  <si>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</si>
  <si>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</si>
  <si>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</si>
  <si>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</si>
  <si>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</si>
  <si>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</si>
  <si>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</si>
  <si>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</si>
  <si>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</si>
  <si>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</si>
  <si>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</si>
  <si>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</si>
  <si>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</si>
  <si>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</si>
  <si>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</si>
  <si>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</si>
  <si>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</si>
  <si>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</si>
  <si>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</si>
  <si>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</si>
  <si>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</si>
  <si>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</si>
  <si>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</si>
  <si>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</si>
  <si>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</si>
  <si>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</si>
  <si>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</si>
  <si>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</si>
  <si>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</si>
  <si>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</si>
  <si>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</si>
  <si>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</si>
  <si>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</si>
  <si>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</si>
  <si>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</si>
  <si>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</si>
  <si>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</si>
  <si>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</si>
  <si>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</si>
  <si>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</si>
  <si>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</si>
  <si>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</si>
  <si>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</si>
  <si>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</si>
  <si>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</si>
  <si>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</si>
  <si>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</si>
  <si>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</si>
  <si>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</si>
  <si>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</si>
  <si>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</si>
  <si>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</si>
  <si>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</si>
  <si>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</si>
  <si>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</si>
  <si>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</si>
  <si>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</si>
  <si>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</si>
  <si>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</si>
  <si>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</si>
  <si>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</si>
  <si>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</si>
  <si>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</si>
  <si>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</si>
  <si>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</si>
  <si>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</si>
  <si>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</si>
  <si>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</si>
  <si>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</si>
  <si>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</si>
  <si>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</si>
  <si>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</si>
  <si>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</si>
  <si>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</si>
  <si>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</si>
  <si>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</si>
  <si>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</si>
  <si>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</si>
  <si>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</si>
  <si>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</si>
  <si>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</si>
  <si>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</si>
  <si>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</si>
  <si>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</si>
  <si>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</si>
  <si>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</si>
  <si>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</si>
  <si>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</si>
  <si>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</si>
  <si>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</si>
  <si>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</si>
  <si>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</si>
  <si>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</si>
  <si>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</si>
  <si>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</si>
  <si>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</si>
  <si>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</si>
  <si>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</si>
  <si>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</si>
  <si>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</si>
  <si>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</si>
  <si>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</si>
  <si>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</si>
  <si>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</si>
  <si>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</si>
  <si>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</si>
  <si>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</si>
  <si>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</si>
  <si>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</si>
  <si>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</si>
  <si>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</si>
  <si>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</si>
  <si>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</si>
  <si>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</si>
  <si>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</si>
  <si>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</si>
  <si>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</si>
  <si>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</si>
  <si>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</si>
  <si>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</si>
  <si>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</si>
  <si>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</si>
  <si>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</si>
  <si>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</si>
  <si>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</si>
  <si>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</si>
  <si>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</si>
  <si>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</si>
  <si>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</si>
  <si>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</si>
  <si>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</si>
  <si>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</si>
  <si>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</si>
  <si>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</si>
  <si>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</si>
  <si>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</si>
  <si>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</si>
  <si>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</si>
  <si>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</si>
  <si>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</si>
  <si>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</si>
  <si>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</si>
  <si>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</si>
  <si>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</si>
  <si>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</si>
  <si>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</si>
  <si>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</si>
  <si>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</si>
  <si>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</si>
  <si>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</si>
  <si>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</si>
  <si>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</si>
  <si>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</si>
  <si>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</si>
  <si>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</si>
  <si>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</si>
  <si>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</si>
  <si>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</si>
  <si>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</si>
  <si>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</si>
  <si>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</si>
  <si>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</si>
  <si>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</si>
  <si>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</si>
  <si>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</si>
  <si>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</si>
  <si>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</si>
  <si>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</si>
  <si>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</si>
  <si>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</si>
  <si>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</si>
  <si>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</si>
  <si>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</si>
  <si>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</si>
  <si>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</si>
  <si>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</si>
  <si>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</si>
  <si>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</si>
  <si>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</si>
  <si>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</si>
  <si>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</si>
  <si>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</si>
  <si>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</si>
  <si>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</si>
  <si>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</si>
  <si>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</si>
  <si>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</si>
  <si>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</si>
  <si>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</si>
  <si>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</si>
  <si>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</si>
  <si>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</si>
  <si>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</si>
  <si>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</si>
  <si>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</si>
  <si>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</si>
  <si>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</si>
  <si>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</si>
  <si>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</si>
  <si>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</si>
  <si>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</si>
  <si>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</si>
  <si>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</si>
  <si>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</si>
  <si>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</si>
  <si>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</si>
  <si>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</si>
  <si>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</si>
  <si>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</si>
  <si>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</si>
  <si>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</si>
  <si>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</si>
  <si>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</si>
  <si>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</si>
  <si>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</si>
  <si>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</si>
  <si>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</si>
  <si>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</si>
  <si>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</si>
  <si>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</si>
  <si>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</si>
  <si>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</si>
  <si>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</si>
  <si>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</si>
  <si>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</si>
  <si>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</si>
  <si>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</si>
  <si>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</si>
  <si>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</si>
  <si>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</si>
  <si>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</si>
  <si>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</si>
  <si>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</si>
  <si>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</si>
  <si>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</si>
  <si>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</si>
  <si>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</si>
  <si>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</si>
  <si>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</si>
  <si>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</si>
  <si>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</si>
  <si>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</si>
  <si>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</si>
  <si>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</si>
  <si>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</si>
  <si>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</si>
  <si>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</si>
  <si>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</si>
  <si>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</si>
  <si>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</si>
  <si>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</si>
  <si>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</si>
  <si>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</si>
  <si>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</si>
  <si>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</si>
  <si>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</si>
  <si>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</si>
  <si>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</si>
  <si>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</si>
  <si>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</si>
  <si>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</si>
  <si>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</si>
  <si>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</si>
  <si>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</si>
  <si>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</si>
  <si>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</si>
  <si>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</si>
  <si>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</si>
  <si>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</si>
  <si>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</si>
  <si>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</si>
  <si>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</si>
  <si>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</si>
  <si>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</si>
  <si>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</si>
  <si>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</si>
  <si>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</si>
  <si>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</si>
  <si>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</si>
  <si>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</si>
  <si>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</si>
  <si>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</si>
  <si>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</si>
  <si>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</si>
  <si>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</si>
  <si>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</si>
  <si>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</si>
  <si>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</si>
  <si>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</si>
  <si>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</si>
  <si>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</si>
  <si>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</si>
  <si>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</si>
  <si>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</si>
  <si>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</si>
  <si>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</si>
  <si>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</si>
  <si>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</si>
  <si>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</si>
  <si>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</si>
  <si>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</si>
  <si>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</si>
  <si>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</si>
  <si>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</si>
  <si>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</si>
  <si>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</si>
  <si>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</si>
  <si>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</si>
  <si>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</si>
  <si>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</si>
  <si>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</si>
  <si>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</si>
  <si>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</si>
  <si>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</si>
  <si>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</si>
  <si>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</si>
  <si>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</si>
  <si>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</si>
  <si>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</si>
  <si>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</si>
  <si>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</si>
  <si>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</si>
  <si>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</si>
  <si>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</si>
  <si>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</si>
  <si>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</si>
  <si>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</si>
  <si>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</si>
  <si>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</si>
  <si>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</si>
  <si>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</si>
  <si>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</si>
  <si>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</si>
  <si>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</si>
  <si>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</si>
  <si>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</si>
  <si>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</si>
  <si>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</si>
  <si>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</si>
  <si>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</si>
  <si>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</si>
  <si>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</si>
  <si>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</si>
  <si>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</si>
  <si>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</si>
  <si>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</si>
  <si>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</si>
  <si>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</si>
  <si>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</si>
  <si>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</si>
  <si>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</si>
  <si>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</si>
  <si>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</si>
  <si>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</si>
  <si>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</si>
  <si>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</si>
  <si>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</si>
  <si>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</si>
  <si>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</si>
  <si>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</si>
  <si>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</si>
  <si>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</si>
  <si>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</si>
  <si>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</si>
  <si>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</si>
  <si>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</si>
  <si>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</si>
  <si>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</si>
  <si>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</si>
  <si>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</si>
  <si>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</si>
  <si>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</si>
  <si>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</si>
  <si>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</si>
  <si>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</si>
  <si>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</si>
  <si>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</si>
  <si>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</si>
  <si>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</si>
  <si>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</si>
  <si>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</si>
  <si>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</si>
  <si>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</si>
  <si>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</si>
  <si>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</si>
  <si>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</si>
  <si>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</si>
  <si>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</si>
  <si>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</si>
  <si>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</si>
  <si>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</si>
  <si>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</si>
  <si>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</si>
  <si>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</si>
  <si>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</si>
  <si>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</si>
  <si>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</si>
  <si>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</si>
  <si>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</si>
  <si>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</si>
  <si>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</si>
  <si>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</si>
  <si>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</si>
  <si>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</si>
  <si>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</si>
  <si>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</si>
  <si>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</si>
  <si>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</si>
  <si>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</si>
  <si>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</si>
  <si>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</si>
  <si>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</si>
  <si>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</si>
  <si>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</si>
  <si>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</si>
  <si>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</si>
  <si>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</si>
  <si>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</si>
  <si>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</si>
  <si>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</si>
  <si>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</si>
  <si>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</si>
  <si>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</si>
  <si>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</si>
  <si>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</si>
  <si>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</si>
  <si>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</si>
  <si>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</si>
  <si>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</si>
  <si>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</si>
  <si>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</si>
  <si>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</si>
  <si>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</si>
  <si>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</si>
  <si>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</si>
  <si>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</si>
  <si>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</si>
  <si>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</si>
  <si>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</si>
  <si>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</si>
  <si>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</si>
  <si>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</si>
  <si>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</si>
  <si>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</si>
  <si>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</si>
  <si>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</si>
  <si>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</si>
  <si>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</si>
  <si>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</si>
  <si>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</si>
  <si>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</si>
  <si>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</si>
  <si>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</si>
  <si>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</si>
  <si>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</si>
  <si>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</si>
  <si>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</si>
  <si>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</si>
  <si>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</si>
  <si>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</si>
  <si>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</si>
  <si>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</si>
  <si>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</si>
  <si>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</si>
  <si>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</si>
  <si>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</si>
  <si>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</si>
  <si>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</si>
  <si>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</si>
  <si>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</si>
  <si>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</si>
  <si>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</si>
  <si>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</si>
  <si>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</si>
  <si>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</si>
  <si>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</si>
  <si>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</si>
  <si>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</si>
  <si>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</si>
  <si>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</si>
  <si>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</si>
  <si>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</si>
  <si>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</si>
  <si>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</si>
  <si>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</si>
  <si>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</si>
  <si>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</si>
  <si>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</si>
  <si>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</si>
  <si>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</si>
  <si>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</si>
  <si>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</si>
  <si>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</si>
  <si>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</si>
  <si>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</si>
  <si>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</si>
  <si>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</si>
  <si>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</si>
  <si>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</si>
  <si>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</si>
  <si>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</si>
  <si>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</si>
  <si>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</si>
  <si>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</si>
  <si>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</si>
  <si>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</si>
  <si>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</si>
  <si>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</si>
  <si>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</si>
  <si>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</si>
  <si>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</si>
  <si>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</si>
  <si>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</si>
  <si>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</si>
  <si>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</si>
  <si>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</si>
  <si>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</si>
  <si>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</si>
  <si>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</si>
  <si>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</si>
  <si>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</si>
  <si>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</si>
  <si>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</si>
  <si>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</si>
  <si>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</si>
  <si>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</si>
  <si>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</si>
  <si>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</si>
  <si>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</si>
  <si>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</si>
  <si>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</si>
  <si>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</si>
  <si>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</si>
  <si>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</si>
  <si>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</si>
  <si>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</si>
  <si>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</si>
  <si>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</si>
  <si>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</si>
  <si>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</si>
  <si>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</si>
  <si>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</si>
  <si>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</si>
  <si>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</si>
  <si>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</si>
  <si>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</si>
  <si>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</si>
  <si>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</si>
  <si>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</si>
  <si>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</si>
  <si>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</si>
  <si>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</si>
  <si>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</si>
  <si>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</si>
  <si>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</si>
  <si>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</si>
  <si>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</si>
  <si>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</si>
  <si>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</si>
  <si>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</si>
  <si>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</si>
  <si>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</si>
  <si>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</si>
  <si>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</si>
  <si>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</si>
  <si>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</si>
  <si>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</si>
  <si>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</si>
  <si>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</si>
  <si>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</si>
  <si>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</si>
  <si>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</si>
  <si>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</si>
  <si>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</si>
  <si>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</si>
  <si>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</si>
  <si>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</si>
  <si>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</si>
  <si>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</si>
  <si>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</si>
  <si>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</si>
  <si>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</si>
  <si>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</si>
  <si>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</si>
  <si>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</si>
  <si>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</si>
  <si>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</si>
  <si>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</si>
  <si>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</si>
  <si>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</si>
  <si>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</si>
  <si>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</si>
  <si>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</si>
  <si>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</si>
  <si>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</si>
  <si>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</si>
  <si>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</si>
  <si>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</si>
  <si>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</si>
  <si>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</si>
  <si>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</si>
  <si>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</si>
  <si>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</si>
  <si>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</si>
  <si>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</si>
  <si>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</si>
  <si>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</si>
  <si>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</si>
  <si>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</si>
  <si>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</si>
  <si>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</si>
  <si>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</si>
  <si>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</si>
  <si>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</si>
  <si>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</si>
  <si>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</si>
  <si>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</si>
  <si>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</si>
  <si>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</si>
  <si>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</si>
  <si>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</si>
  <si>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</si>
  <si>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</si>
  <si>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</si>
  <si>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</si>
  <si>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</si>
  <si>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</si>
  <si>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</si>
  <si>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</si>
  <si>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</si>
  <si>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</si>
  <si>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</si>
  <si>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</si>
  <si>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</si>
  <si>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</si>
  <si>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</si>
  <si>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</si>
  <si>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</si>
  <si>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</si>
  <si>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</si>
  <si>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</si>
  <si>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</si>
  <si>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</si>
  <si>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</si>
  <si>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</si>
  <si>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</si>
  <si>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</si>
  <si>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</si>
  <si>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</si>
  <si>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</si>
  <si>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</si>
  <si>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</si>
  <si>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</si>
  <si>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</si>
  <si>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</si>
  <si>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</si>
  <si>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</si>
  <si>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</si>
  <si>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</si>
  <si>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</si>
  <si>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</si>
  <si>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</si>
  <si>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</si>
  <si>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</si>
  <si>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</si>
  <si>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</si>
  <si>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</si>
  <si>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</si>
  <si>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</si>
  <si>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</si>
  <si>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</si>
  <si>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</si>
  <si>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</si>
  <si>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</si>
  <si>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</si>
  <si>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</si>
  <si>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</si>
  <si>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</si>
  <si>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</si>
  <si>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</si>
  <si>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</si>
  <si>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</si>
  <si>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</si>
  <si>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</si>
  <si>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</si>
  <si>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</si>
  <si>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</si>
  <si>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</si>
  <si>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</si>
  <si>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</si>
  <si>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</si>
  <si>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</si>
  <si>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</si>
  <si>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</si>
  <si>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</si>
  <si>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</si>
  <si>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</si>
  <si>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</si>
  <si>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</si>
  <si>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</si>
  <si>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</si>
  <si>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</si>
  <si>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</si>
  <si>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</si>
  <si>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</si>
  <si>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</si>
  <si>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</si>
  <si>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</si>
  <si>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</si>
  <si>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</si>
  <si>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</si>
  <si>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</si>
  <si>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</si>
  <si>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</si>
  <si>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</si>
  <si>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</si>
  <si>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</si>
  <si>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</si>
  <si>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</si>
  <si>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</si>
  <si>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</si>
  <si>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</si>
  <si>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</si>
  <si>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</si>
  <si>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</si>
  <si>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</si>
  <si>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</si>
  <si>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</si>
  <si>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</si>
  <si>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</si>
  <si>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</si>
  <si>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</si>
  <si>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</si>
  <si>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</si>
  <si>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</si>
  <si>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</si>
  <si>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</si>
  <si>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</si>
  <si>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</si>
  <si>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</si>
  <si>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</si>
  <si>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</si>
  <si>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</si>
  <si>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</si>
  <si>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</si>
  <si>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</si>
  <si>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</si>
  <si>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</si>
  <si>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</si>
  <si>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</si>
  <si>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</si>
  <si>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</si>
  <si>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</si>
  <si>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</si>
  <si>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</si>
  <si>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</si>
  <si>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</si>
  <si>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</si>
  <si>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</si>
  <si>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</si>
  <si>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</si>
  <si>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</si>
  <si>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</si>
  <si>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</si>
  <si>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</si>
  <si>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</si>
  <si>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</si>
  <si>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</si>
  <si>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</si>
  <si>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</si>
  <si>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</si>
  <si>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</si>
  <si>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</si>
  <si>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</si>
  <si>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</si>
  <si>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</si>
  <si>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</si>
  <si>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</si>
  <si>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</si>
  <si>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</si>
  <si>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</si>
  <si>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</si>
  <si>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</si>
  <si>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</si>
  <si>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</si>
  <si>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</si>
  <si>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</si>
  <si>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</si>
  <si>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</si>
  <si>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</si>
  <si>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</si>
  <si>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</si>
  <si>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</si>
  <si>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</si>
  <si>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</si>
  <si>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</si>
  <si>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</si>
  <si>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</si>
  <si>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</si>
  <si>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</si>
  <si>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</si>
  <si>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</si>
  <si>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</si>
  <si>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</si>
  <si>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</si>
  <si>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</si>
  <si>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</si>
  <si>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</si>
  <si>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</si>
  <si>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</si>
  <si>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</si>
  <si>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</si>
  <si>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</si>
  <si>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</si>
  <si>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</si>
  <si>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</si>
  <si>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</si>
  <si>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</si>
  <si>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</si>
  <si>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</si>
  <si>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</si>
  <si>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</si>
  <si>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</si>
  <si>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</si>
  <si>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</si>
  <si>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</si>
  <si>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</si>
  <si>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</si>
  <si>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</si>
  <si>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</si>
  <si>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</si>
  <si>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</si>
  <si>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</si>
  <si>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</si>
  <si>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</si>
  <si>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</si>
  <si>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</si>
  <si>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</si>
  <si>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</si>
  <si>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</si>
  <si>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</si>
  <si>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</si>
  <si>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</si>
  <si>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</si>
  <si>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</si>
  <si>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</si>
  <si>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</si>
  <si>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</si>
  <si>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</si>
  <si>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</si>
  <si>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</si>
  <si>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</si>
  <si>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</si>
  <si>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</si>
  <si>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</si>
  <si>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</si>
  <si>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</si>
  <si>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</si>
  <si>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</si>
  <si>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</si>
  <si>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</si>
  <si>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</si>
  <si>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</si>
  <si>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</si>
  <si>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</si>
  <si>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</si>
  <si>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</si>
  <si>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</si>
  <si>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</si>
  <si>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</si>
  <si>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</si>
  <si>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</si>
  <si>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</si>
  <si>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</si>
  <si>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</si>
  <si>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</si>
  <si>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</si>
  <si>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</si>
  <si>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</si>
  <si>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</si>
  <si>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</si>
  <si>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</si>
  <si>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</si>
  <si>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</si>
  <si>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</si>
  <si>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</si>
  <si>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</si>
  <si>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</si>
  <si>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</si>
  <si>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</si>
  <si>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</si>
  <si>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</si>
  <si>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</si>
  <si>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</si>
  <si>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</si>
  <si>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</si>
  <si>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</si>
  <si>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</si>
  <si>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</si>
  <si>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</si>
  <si>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</si>
  <si>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</si>
  <si>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</si>
  <si>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</si>
  <si>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</si>
  <si>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</si>
  <si>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</si>
  <si>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</si>
  <si>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</si>
  <si>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</si>
  <si>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</si>
  <si>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</si>
  <si>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</si>
  <si>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</si>
  <si>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</si>
  <si>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</si>
  <si>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</si>
  <si>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</si>
  <si>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</si>
  <si>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</si>
  <si>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</si>
  <si>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</si>
  <si>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</si>
  <si>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</si>
  <si>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</si>
  <si>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</si>
  <si>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</si>
  <si>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</si>
  <si>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</si>
  <si>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</si>
  <si>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</si>
  <si>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</si>
  <si>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</si>
  <si>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</si>
  <si>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</si>
  <si>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</si>
  <si>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</si>
  <si>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</si>
  <si>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</si>
  <si>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</si>
  <si>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</si>
  <si>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</si>
  <si>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</si>
  <si>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</si>
  <si>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</si>
  <si>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</si>
  <si>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</si>
  <si>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</si>
  <si>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</si>
  <si>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</si>
  <si>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</si>
  <si>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</si>
  <si>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</si>
  <si>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</si>
  <si>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</si>
  <si>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</si>
  <si>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</si>
  <si>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</si>
  <si>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</si>
  <si>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</si>
  <si>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</si>
  <si>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</si>
  <si>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</si>
  <si>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</si>
  <si>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</si>
  <si>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</si>
  <si>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</si>
  <si>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</si>
  <si>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</si>
  <si>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</si>
  <si>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</si>
  <si>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</si>
  <si>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</si>
  <si>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</si>
  <si>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</si>
  <si>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</si>
  <si>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</si>
  <si>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</si>
  <si>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</si>
  <si>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</si>
  <si>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</si>
  <si>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</si>
  <si>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</si>
  <si>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</si>
  <si>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</si>
  <si>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</si>
  <si>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</si>
  <si>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</si>
  <si>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</si>
  <si>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</si>
  <si>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</si>
  <si>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</si>
  <si>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</si>
  <si>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</si>
  <si>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</si>
  <si>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</si>
  <si>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</si>
  <si>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</si>
  <si>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</si>
  <si>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</si>
  <si>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</si>
  <si>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</si>
  <si>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</si>
  <si>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</si>
  <si>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</si>
  <si>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</si>
  <si>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</si>
  <si>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</si>
  <si>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</si>
  <si>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</si>
  <si>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</si>
  <si>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</si>
  <si>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</si>
  <si>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</si>
  <si>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</si>
  <si>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</si>
  <si>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</si>
  <si>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</si>
  <si>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</si>
  <si>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</si>
  <si>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</si>
  <si>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</si>
  <si>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</si>
  <si>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</si>
  <si>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</si>
  <si>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</si>
  <si>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</si>
  <si>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</si>
  <si>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</si>
  <si>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</si>
  <si>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</si>
  <si>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</si>
  <si>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</si>
  <si>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</si>
  <si>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</si>
  <si>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</si>
  <si>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</si>
  <si>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</si>
  <si>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</si>
  <si>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</si>
  <si>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</si>
  <si>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</si>
  <si>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</si>
  <si>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</si>
  <si>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</si>
  <si>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</si>
  <si>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</si>
  <si>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</si>
  <si>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</si>
  <si>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</si>
  <si>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</si>
  <si>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</si>
  <si>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</si>
  <si>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</si>
  <si>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</si>
  <si>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</si>
  <si>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</si>
  <si>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</si>
  <si>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</si>
  <si>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</si>
  <si>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</si>
  <si>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</si>
  <si>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</si>
  <si>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</si>
  <si>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</si>
  <si>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</si>
  <si>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</si>
  <si>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</si>
  <si>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</si>
  <si>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</si>
  <si>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</si>
  <si>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</si>
  <si>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</si>
  <si>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</si>
  <si>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</si>
  <si>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</si>
  <si>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</si>
  <si>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</si>
  <si>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</si>
  <si>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</si>
  <si>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</si>
  <si>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</si>
  <si>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</si>
  <si>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</si>
  <si>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</si>
  <si>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</si>
  <si>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</si>
  <si>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</si>
  <si>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</si>
  <si>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</si>
  <si>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</si>
  <si>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</si>
  <si>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</si>
  <si>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</si>
  <si>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</si>
  <si>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</si>
  <si>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</si>
  <si>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</si>
  <si>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</si>
  <si>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</si>
  <si>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</si>
  <si>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</si>
  <si>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</si>
  <si>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</si>
  <si>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</si>
  <si>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</si>
  <si>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</si>
  <si>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</si>
  <si>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</si>
  <si>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</si>
  <si>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</si>
  <si>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</si>
  <si>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</si>
  <si>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</si>
  <si>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</si>
  <si>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</si>
  <si>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</si>
  <si>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</si>
  <si>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</si>
  <si>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</si>
  <si>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</si>
  <si>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</si>
  <si>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</si>
  <si>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</si>
  <si>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</si>
  <si>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</si>
  <si>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</si>
  <si>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</si>
  <si>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</si>
  <si>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</si>
  <si>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</si>
  <si>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</si>
  <si>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</si>
  <si>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</si>
  <si>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</si>
  <si>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</si>
  <si>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</si>
  <si>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</si>
  <si>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</si>
  <si>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</si>
  <si>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</si>
  <si>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</si>
  <si>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</si>
  <si>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</si>
  <si>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</si>
  <si>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</si>
  <si>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</si>
  <si>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</si>
  <si>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</si>
  <si>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</si>
  <si>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</si>
  <si>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</si>
  <si>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</si>
  <si>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</si>
  <si>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</si>
  <si>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</si>
  <si>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</si>
  <si>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</si>
  <si>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</si>
  <si>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</si>
  <si>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</si>
  <si>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</si>
  <si>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</si>
  <si>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</si>
  <si>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</si>
  <si>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</si>
  <si>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</si>
  <si>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</si>
  <si>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</si>
  <si>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</si>
  <si>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</si>
  <si>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</si>
  <si>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</si>
  <si>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</si>
  <si>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</si>
  <si>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</si>
  <si>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</si>
  <si>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</si>
  <si>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</si>
  <si>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</si>
  <si>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</si>
  <si>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</si>
  <si>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</si>
  <si>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</si>
  <si>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</si>
  <si>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</si>
  <si>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</si>
  <si>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</si>
  <si>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</si>
  <si>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</si>
  <si>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</si>
  <si>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</si>
  <si>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</si>
  <si>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</si>
  <si>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</si>
  <si>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</si>
  <si>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</si>
  <si>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</si>
  <si>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</si>
  <si>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</si>
  <si>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</si>
  <si>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</si>
  <si>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</si>
  <si>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</si>
  <si>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</si>
  <si>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</si>
  <si>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</si>
  <si>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</si>
  <si>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</si>
  <si>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</si>
  <si>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</si>
  <si>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</si>
  <si>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</si>
  <si>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</si>
  <si>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</si>
  <si>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</si>
  <si>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</si>
  <si>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</si>
  <si>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</si>
  <si>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</si>
  <si>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</si>
  <si>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</si>
  <si>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</si>
  <si>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</si>
  <si>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</si>
  <si>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</si>
  <si>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</si>
  <si>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</si>
  <si>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</si>
  <si>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</si>
  <si>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</si>
  <si>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</si>
  <si>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</si>
  <si>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</si>
  <si>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</si>
  <si>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</si>
  <si>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</si>
  <si>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</si>
  <si>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</si>
  <si>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</si>
  <si>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</si>
  <si>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</si>
  <si>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</si>
  <si>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</si>
  <si>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</si>
  <si>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</si>
  <si>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</si>
  <si>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</si>
  <si>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</si>
  <si>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</si>
  <si>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</si>
  <si>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</si>
  <si>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</si>
  <si>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</si>
  <si>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</si>
  <si>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</si>
  <si>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</si>
  <si>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</si>
  <si>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</si>
  <si>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</si>
  <si>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</si>
  <si>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</si>
  <si>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</si>
  <si>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</si>
  <si>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</si>
  <si>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</si>
  <si>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</si>
  <si>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</si>
  <si>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</si>
  <si>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</si>
  <si>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</si>
  <si>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</si>
  <si>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</si>
  <si>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</si>
  <si>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</si>
  <si>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</si>
  <si>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</si>
  <si>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</si>
  <si>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</si>
  <si>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</si>
  <si>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</si>
  <si>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</si>
  <si>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</si>
  <si>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</si>
  <si>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</si>
  <si>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</si>
  <si>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</si>
  <si>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</si>
  <si>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</si>
  <si>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</si>
  <si>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</si>
  <si>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</si>
  <si>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</si>
  <si>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</si>
  <si>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</si>
  <si>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</si>
  <si>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</si>
  <si>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</si>
  <si>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</si>
  <si>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</si>
  <si>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</si>
  <si>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</si>
  <si>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</si>
  <si>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</si>
  <si>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</si>
  <si>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</si>
  <si>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</si>
  <si>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</si>
  <si>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</si>
  <si>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</si>
  <si>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</si>
  <si>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</si>
  <si>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</si>
  <si>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</si>
  <si>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</si>
  <si>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</si>
  <si>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</si>
  <si>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</si>
  <si>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</si>
  <si>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</si>
  <si>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</si>
  <si>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</si>
  <si>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</si>
  <si>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</si>
  <si>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</si>
  <si>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</si>
  <si>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</si>
  <si>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</si>
  <si>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</si>
  <si>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</si>
  <si>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</si>
  <si>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</si>
  <si>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</si>
  <si>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</si>
  <si>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</si>
  <si>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</si>
  <si>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</si>
  <si>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</si>
  <si>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</si>
  <si>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</si>
  <si>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</si>
  <si>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</si>
  <si>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</si>
  <si>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</si>
  <si>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</si>
  <si>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</si>
  <si>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</si>
  <si>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</si>
  <si>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</si>
  <si>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</si>
  <si>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</si>
  <si>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</si>
  <si>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</si>
  <si>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</si>
  <si>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</si>
  <si>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</si>
  <si>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</si>
  <si>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</si>
  <si>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</si>
  <si>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</si>
  <si>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</si>
  <si>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</si>
  <si>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</si>
  <si>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</si>
  <si>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</si>
  <si>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</si>
  <si>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</si>
  <si>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</si>
  <si>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</si>
  <si>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</si>
  <si>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</si>
  <si>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</si>
  <si>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</si>
  <si>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</si>
  <si>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</si>
  <si>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</si>
  <si>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</si>
  <si>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</si>
  <si>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</si>
  <si>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</si>
  <si>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</si>
  <si>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</si>
  <si>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</si>
  <si>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</si>
  <si>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</si>
  <si>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</si>
  <si>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</si>
  <si>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</si>
  <si>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</si>
  <si>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</si>
  <si>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</si>
  <si>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</si>
  <si>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</si>
  <si>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</si>
  <si>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</si>
  <si>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</si>
  <si>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</si>
  <si>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</si>
  <si>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</si>
  <si>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</si>
  <si>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</si>
  <si>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</si>
  <si>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</si>
  <si>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</si>
  <si>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</si>
  <si>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</si>
  <si>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</si>
  <si>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</si>
  <si>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</si>
  <si>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</si>
  <si>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</si>
  <si>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</si>
  <si>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</si>
  <si>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</si>
  <si>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</si>
  <si>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</si>
  <si>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</si>
  <si>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</si>
  <si>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</si>
  <si>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</si>
  <si>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</si>
  <si>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</si>
  <si>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</si>
  <si>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</si>
  <si>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</si>
  <si>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</si>
  <si>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</si>
  <si>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</si>
  <si>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</si>
  <si>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</si>
  <si>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</si>
  <si>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</si>
  <si>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</si>
  <si>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</si>
  <si>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</si>
  <si>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</si>
  <si>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</si>
  <si>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</si>
  <si>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</si>
  <si>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</si>
  <si>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</si>
  <si>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</si>
  <si>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</si>
  <si>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</si>
  <si>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</si>
  <si>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</si>
  <si>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</si>
  <si>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</si>
  <si>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</si>
  <si>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</si>
  <si>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</si>
  <si>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</si>
  <si>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</si>
  <si>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</si>
  <si>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</si>
  <si>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</si>
  <si>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</si>
  <si>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</si>
  <si>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</si>
  <si>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</si>
  <si>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</si>
  <si>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</si>
  <si>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</si>
  <si>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</si>
  <si>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</si>
  <si>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</si>
  <si>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</si>
  <si>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</si>
  <si>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</si>
  <si>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</si>
  <si>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</si>
  <si>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</si>
  <si>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</si>
  <si>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</si>
  <si>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</si>
  <si>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</si>
  <si>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</si>
  <si>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</si>
  <si>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</si>
  <si>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</si>
  <si>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</si>
  <si>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</si>
  <si>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</si>
  <si>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</si>
  <si>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</si>
  <si>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</si>
  <si>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</si>
  <si>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</si>
  <si>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</si>
  <si>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</si>
  <si>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</si>
  <si>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</si>
  <si>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</si>
  <si>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</si>
  <si>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</si>
  <si>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</si>
  <si>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</si>
  <si>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</si>
  <si>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</si>
  <si>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</si>
  <si>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</si>
  <si>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</si>
  <si>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</si>
  <si>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</si>
  <si>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</si>
  <si>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</si>
  <si>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</si>
  <si>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</si>
  <si>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</si>
  <si>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</si>
  <si>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</si>
  <si>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</si>
  <si>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</si>
  <si>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</si>
  <si>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</si>
  <si>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</si>
  <si>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</si>
  <si>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</si>
  <si>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</si>
  <si>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</si>
  <si>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</si>
  <si>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</si>
  <si>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</si>
  <si>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</si>
  <si>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</si>
  <si>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</si>
  <si>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</si>
  <si>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</si>
  <si>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</si>
  <si>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</si>
  <si>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</si>
  <si>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</si>
  <si>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</si>
  <si>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</si>
  <si>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</si>
  <si>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</si>
  <si>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</si>
  <si>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</si>
  <si>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</si>
  <si>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</si>
  <si>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</si>
  <si>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</si>
  <si>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</si>
  <si>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</si>
  <si>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</si>
  <si>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</si>
  <si>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</si>
  <si>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</si>
  <si>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</si>
  <si>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</si>
  <si>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</si>
  <si>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</si>
  <si>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</si>
  <si>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</si>
  <si>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</si>
  <si>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</si>
  <si>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</si>
  <si>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</si>
  <si>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</si>
  <si>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</si>
  <si>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</si>
  <si>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</si>
  <si>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</si>
  <si>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</si>
  <si>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</si>
  <si>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</si>
  <si>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</si>
  <si>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</si>
  <si>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</si>
  <si>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</si>
  <si>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</si>
  <si>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</si>
  <si>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</si>
  <si>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</si>
  <si>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</si>
  <si>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</si>
  <si>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</si>
  <si>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</si>
  <si>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</si>
  <si>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</si>
  <si>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</si>
  <si>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</si>
  <si>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</si>
  <si>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</si>
  <si>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</si>
  <si>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</si>
  <si>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</si>
  <si>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</si>
  <si>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</si>
  <si>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</si>
  <si>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</si>
  <si>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</si>
  <si>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</si>
  <si>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</si>
  <si>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</si>
  <si>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</si>
  <si>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</si>
  <si>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</si>
  <si>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</si>
  <si>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</si>
  <si>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</si>
  <si>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</si>
  <si>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</si>
  <si>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</si>
  <si>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</si>
  <si>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</si>
  <si>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</si>
  <si>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</si>
  <si>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</si>
  <si>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</si>
  <si>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</si>
  <si>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</si>
  <si>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</si>
  <si>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</si>
  <si>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</si>
  <si>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</si>
  <si>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</si>
  <si>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</si>
  <si>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</si>
  <si>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</si>
  <si>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</si>
  <si>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</si>
  <si>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</si>
  <si>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</si>
  <si>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</si>
  <si>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</si>
  <si>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</si>
  <si>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</si>
  <si>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</si>
  <si>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</si>
  <si>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</si>
  <si>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</si>
  <si>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</si>
  <si>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</si>
  <si>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</si>
  <si>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</si>
  <si>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</si>
  <si>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</si>
  <si>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</si>
  <si>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</si>
  <si>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</si>
  <si>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</si>
  <si>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</si>
  <si>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</si>
  <si>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</si>
  <si>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</si>
  <si>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</si>
  <si>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</si>
  <si>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</si>
  <si>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</si>
  <si>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</si>
  <si>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</si>
  <si>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</si>
  <si>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</si>
  <si>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</si>
  <si>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</si>
  <si>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</si>
  <si>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</si>
  <si>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</si>
  <si>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</si>
  <si>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</si>
  <si>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</si>
  <si>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</si>
  <si>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</si>
  <si>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</si>
  <si>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</si>
  <si>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</si>
  <si>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</si>
  <si>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</si>
  <si>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</si>
  <si>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</si>
  <si>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</si>
  <si>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</si>
  <si>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</si>
  <si>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</si>
  <si>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</si>
  <si>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</si>
  <si>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</si>
  <si>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</si>
  <si>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</si>
  <si>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</si>
  <si>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</si>
  <si>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</si>
  <si>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</si>
  <si>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</si>
  <si>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</si>
  <si>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</si>
  <si>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</si>
  <si>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</si>
  <si>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</si>
  <si>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</si>
  <si>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</si>
  <si>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</si>
  <si>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</si>
  <si>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</si>
  <si>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</si>
  <si>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</si>
  <si>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</si>
  <si>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</si>
  <si>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</si>
  <si>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</si>
  <si>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</si>
  <si>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</si>
  <si>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</si>
  <si>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</si>
  <si>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</si>
  <si>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</si>
  <si>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</si>
  <si>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</si>
  <si>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</si>
  <si>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</si>
  <si>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</si>
  <si>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</si>
  <si>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</si>
  <si>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</si>
  <si>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</si>
  <si>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</si>
  <si>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</si>
  <si>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</si>
  <si>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</si>
  <si>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</si>
  <si>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</si>
  <si>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</si>
  <si>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</si>
  <si>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</si>
  <si>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</si>
  <si>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</si>
  <si>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</si>
  <si>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</si>
  <si>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</si>
  <si>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</si>
  <si>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</si>
  <si>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</si>
  <si>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</si>
  <si>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</si>
  <si>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</si>
  <si>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</si>
  <si>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</si>
  <si>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</si>
  <si>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</si>
  <si>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</si>
  <si>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</si>
  <si>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</si>
  <si>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</si>
  <si>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</si>
  <si>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</si>
  <si>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</si>
  <si>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</si>
  <si>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</si>
  <si>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</si>
  <si>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</si>
  <si>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</si>
  <si>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</si>
  <si>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</si>
  <si>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</si>
  <si>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</si>
  <si>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</si>
  <si>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</si>
  <si>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</si>
  <si>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</si>
  <si>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</si>
  <si>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</si>
  <si>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</si>
  <si>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</si>
  <si>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</si>
  <si>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</si>
  <si>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</si>
  <si>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</si>
  <si>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</si>
  <si>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</si>
  <si>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</si>
  <si>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</si>
  <si>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</si>
  <si>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</si>
  <si>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</si>
  <si>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</si>
  <si>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</si>
  <si>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</si>
  <si>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</si>
  <si>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</si>
  <si>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</si>
  <si>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</si>
  <si>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</si>
  <si>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</si>
  <si>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</si>
  <si>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</si>
  <si>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</si>
  <si>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</si>
  <si>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</si>
  <si>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</si>
  <si>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</si>
  <si>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</si>
  <si>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</si>
  <si>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</si>
  <si>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</si>
  <si>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</si>
  <si>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</si>
  <si>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</si>
  <si>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</si>
  <si>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</si>
  <si>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</si>
  <si>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</si>
  <si>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</si>
  <si>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</si>
  <si>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</si>
  <si>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</si>
  <si>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</si>
  <si>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</si>
  <si>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</si>
  <si>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</si>
  <si>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</si>
  <si>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</si>
  <si>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</si>
  <si>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</si>
  <si>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</si>
  <si>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</si>
  <si>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</si>
  <si>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</si>
  <si>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</si>
  <si>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</si>
  <si>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</si>
  <si>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</si>
  <si>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</si>
  <si>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</si>
  <si>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</si>
  <si>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</si>
  <si>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</si>
  <si>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</si>
  <si>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</si>
  <si>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</si>
  <si>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</si>
  <si>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</si>
  <si>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</si>
  <si>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</si>
  <si>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</si>
  <si>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</si>
  <si>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</si>
  <si>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</si>
  <si>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</si>
  <si>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</si>
  <si>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</si>
  <si>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</si>
  <si>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</si>
  <si>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</si>
  <si>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</si>
  <si>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</si>
  <si>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</si>
  <si>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</si>
  <si>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</si>
  <si>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</si>
  <si>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</si>
  <si>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</si>
  <si>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</si>
  <si>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</si>
  <si>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</si>
  <si>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</si>
  <si>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</si>
  <si>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</si>
  <si>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</si>
  <si>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</si>
  <si>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</si>
  <si>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</si>
  <si>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</si>
  <si>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</si>
  <si>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</si>
  <si>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</si>
  <si>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</si>
  <si>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</si>
  <si>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</si>
  <si>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</si>
  <si>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</si>
  <si>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</si>
  <si>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</si>
  <si>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</si>
  <si>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</si>
  <si>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</si>
  <si>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</si>
  <si>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</si>
  <si>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</si>
  <si>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</si>
  <si>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</si>
  <si>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</si>
  <si>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</si>
  <si>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</si>
  <si>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</si>
  <si>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</si>
  <si>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</si>
  <si>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</si>
  <si>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</si>
  <si>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</si>
  <si>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</si>
  <si>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</si>
  <si>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</si>
  <si>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</si>
  <si>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</si>
  <si>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</si>
  <si>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</si>
  <si>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</si>
  <si>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</si>
  <si>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</si>
  <si>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</si>
  <si>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</si>
  <si>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</si>
  <si>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</si>
  <si>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</si>
  <si>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</si>
  <si>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</si>
  <si>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</si>
  <si>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</si>
  <si>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</si>
  <si>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</si>
  <si>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</si>
  <si>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</si>
  <si>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</si>
  <si>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</si>
  <si>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</si>
  <si>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</si>
  <si>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</si>
  <si>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</si>
  <si>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</si>
  <si>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</si>
  <si>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</si>
  <si>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</si>
  <si>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</si>
  <si>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</si>
  <si>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</si>
  <si>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</si>
  <si>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</si>
  <si>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</si>
  <si>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</si>
  <si>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</si>
  <si>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</si>
  <si>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</si>
  <si>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</si>
  <si>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</si>
  <si>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</si>
  <si>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</si>
  <si>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</si>
  <si>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</si>
  <si>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</si>
  <si>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</si>
  <si>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</si>
  <si>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</si>
  <si>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</si>
  <si>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</si>
  <si>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</si>
  <si>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</si>
  <si>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</si>
  <si>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</si>
  <si>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</si>
  <si>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</si>
  <si>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</si>
  <si>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</si>
  <si>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</si>
  <si>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</si>
  <si>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</si>
  <si>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</si>
  <si>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</si>
  <si>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</si>
  <si>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</si>
  <si>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</si>
  <si>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</si>
  <si>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</si>
  <si>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</si>
  <si>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</si>
  <si>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</si>
  <si>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</si>
  <si>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</si>
  <si>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</si>
  <si>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</si>
  <si>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</si>
  <si>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</si>
  <si>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</si>
  <si>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</si>
  <si>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</si>
  <si>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</si>
  <si>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</si>
  <si>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</si>
  <si>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</si>
  <si>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</si>
  <si>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</si>
  <si>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</si>
  <si>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</si>
  <si>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</si>
  <si>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</si>
  <si>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</si>
  <si>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</si>
  <si>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</si>
  <si>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</si>
  <si>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</si>
  <si>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</si>
  <si>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</si>
  <si>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</si>
  <si>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</si>
  <si>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</si>
  <si>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</si>
  <si>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</si>
  <si>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</si>
  <si>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</si>
  <si>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</si>
  <si>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</si>
  <si>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</si>
  <si>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</si>
  <si>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</si>
  <si>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</si>
  <si>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</si>
  <si>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</si>
  <si>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</si>
  <si>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</si>
  <si>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</si>
  <si>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</si>
  <si>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</si>
  <si>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</si>
  <si>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</si>
  <si>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</si>
  <si>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</si>
  <si>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</si>
  <si>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</si>
  <si>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</si>
  <si>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</si>
  <si>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</si>
  <si>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</si>
  <si>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</si>
  <si>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</si>
  <si>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</si>
  <si>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</si>
  <si>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</si>
  <si>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</si>
  <si>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</si>
  <si>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</si>
  <si>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</si>
  <si>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</si>
  <si>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</si>
  <si>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</si>
  <si>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</si>
  <si>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</si>
  <si>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</si>
  <si>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</si>
  <si>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</si>
  <si>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</si>
  <si>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</si>
  <si>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</si>
  <si>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</si>
  <si>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</si>
  <si>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</si>
  <si>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</si>
  <si>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</si>
  <si>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</si>
  <si>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</si>
  <si>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</si>
  <si>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</si>
  <si>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</si>
  <si>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</si>
  <si>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</si>
  <si>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</si>
  <si>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</si>
  <si>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</si>
  <si>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</si>
  <si>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</si>
  <si>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</si>
  <si>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</si>
  <si>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</si>
  <si>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</si>
  <si>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</si>
  <si>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</si>
  <si>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</si>
  <si>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</si>
  <si>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</si>
  <si>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</si>
  <si>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</si>
  <si>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</si>
  <si>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</si>
  <si>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</si>
  <si>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</si>
  <si>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</si>
  <si>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</si>
  <si>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</si>
  <si>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</si>
  <si>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</si>
  <si>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</si>
  <si>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</si>
  <si>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</si>
  <si>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</si>
  <si>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</si>
  <si>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</si>
  <si>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</si>
  <si>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</si>
  <si>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</si>
  <si>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</si>
  <si>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</si>
  <si>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</si>
  <si>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</si>
  <si>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</si>
  <si>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</si>
  <si>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</si>
  <si>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</si>
  <si>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</si>
  <si>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</si>
  <si>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</si>
  <si>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</si>
  <si>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</si>
  <si>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</si>
  <si>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</si>
  <si>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</si>
  <si>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</si>
  <si>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</si>
  <si>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</si>
  <si>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</si>
  <si>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</si>
  <si>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</si>
  <si>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</si>
  <si>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</si>
  <si>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</si>
  <si>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</si>
  <si>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</si>
  <si>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</si>
  <si>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</si>
  <si>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</si>
  <si>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</si>
  <si>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</si>
  <si>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</si>
  <si>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</si>
  <si>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</si>
  <si>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</si>
  <si>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</si>
  <si>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</si>
  <si>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</si>
  <si>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</si>
  <si>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</si>
  <si>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</si>
  <si>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</si>
  <si>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</si>
  <si>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</si>
  <si>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</si>
  <si>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</si>
  <si>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</si>
  <si>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</si>
  <si>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</si>
  <si>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</si>
  <si>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</si>
  <si>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</si>
  <si>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</si>
  <si>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</si>
  <si>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</si>
  <si>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</si>
  <si>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</si>
  <si>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</si>
  <si>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</si>
  <si>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</si>
  <si>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</si>
  <si>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</si>
  <si>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</si>
  <si>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</si>
  <si>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</si>
  <si>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</si>
  <si>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</si>
  <si>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</si>
  <si>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</si>
  <si>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</si>
  <si>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</si>
  <si>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</si>
  <si>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</si>
  <si>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</si>
  <si>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</si>
  <si>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</si>
  <si>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</si>
  <si>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</si>
  <si>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</si>
  <si>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</si>
  <si>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</si>
  <si>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</si>
  <si>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</si>
  <si>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</si>
  <si>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</si>
  <si>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</si>
  <si>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</si>
  <si>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</si>
  <si>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</si>
  <si>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</si>
  <si>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</si>
  <si>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</si>
  <si>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</si>
  <si>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</si>
  <si>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</si>
  <si>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</si>
  <si>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</si>
  <si>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</si>
  <si>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</si>
  <si>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</si>
  <si>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</si>
  <si>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</si>
  <si>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</si>
  <si>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</si>
  <si>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</si>
  <si>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</si>
  <si>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</si>
  <si>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</si>
  <si>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</si>
  <si>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</si>
  <si>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</si>
  <si>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</si>
  <si>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</si>
  <si>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</si>
  <si>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</si>
  <si>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</si>
  <si>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</si>
  <si>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</si>
  <si>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</si>
  <si>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</si>
  <si>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</si>
  <si>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</si>
  <si>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</si>
  <si>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</si>
  <si>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</si>
  <si>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</si>
  <si>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</si>
  <si>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</si>
  <si>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</si>
  <si>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</si>
  <si>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</si>
  <si>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</si>
  <si>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</si>
  <si>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</si>
  <si>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</si>
  <si>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</si>
  <si>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</si>
  <si>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</si>
  <si>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</si>
  <si>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</si>
  <si>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</si>
  <si>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</si>
  <si>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</si>
  <si>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</si>
  <si>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</si>
  <si>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</si>
  <si>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</si>
  <si>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</si>
  <si>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</si>
  <si>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</si>
  <si>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</si>
  <si>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</si>
  <si>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</si>
  <si>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</si>
  <si>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</si>
  <si>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</si>
  <si>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</si>
  <si>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</si>
  <si>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</si>
  <si>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</si>
  <si>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</si>
  <si>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</si>
  <si>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</si>
  <si>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</si>
  <si>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</si>
  <si>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</si>
  <si>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</si>
  <si>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</si>
  <si>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</si>
  <si>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</si>
  <si>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</si>
  <si>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</si>
  <si>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</si>
  <si>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</si>
  <si>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</si>
  <si>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</si>
  <si>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</si>
  <si>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</si>
  <si>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</si>
  <si>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</si>
  <si>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</si>
  <si>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</si>
  <si>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</si>
  <si>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</si>
  <si>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</si>
  <si>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</si>
  <si>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</si>
  <si>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</si>
  <si>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</si>
  <si>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</si>
  <si>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</si>
  <si>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</si>
  <si>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</si>
  <si>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</si>
  <si>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</si>
  <si>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</si>
  <si>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</si>
  <si>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</si>
  <si>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</si>
  <si>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</si>
  <si>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</si>
  <si>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</si>
  <si>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</si>
  <si>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</si>
  <si>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</si>
  <si>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</si>
  <si>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</si>
  <si>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</si>
  <si>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</si>
  <si>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</si>
  <si>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</si>
  <si>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</si>
  <si>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</si>
  <si>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</si>
  <si>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</si>
  <si>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</si>
  <si>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</si>
  <si>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</si>
  <si>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</si>
  <si>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</si>
  <si>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</si>
  <si>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</si>
  <si>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</si>
  <si>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</si>
  <si>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</si>
  <si>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</si>
  <si>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</si>
  <si>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</si>
  <si>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</si>
  <si>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</si>
  <si>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</si>
  <si>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</si>
  <si>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</si>
  <si>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</si>
  <si>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</si>
  <si>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</si>
  <si>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</si>
  <si>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</si>
  <si>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</si>
  <si>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</si>
  <si>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</si>
  <si>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</si>
  <si>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</si>
  <si>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</si>
  <si>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</si>
  <si>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</si>
  <si>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</si>
  <si>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</si>
  <si>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</si>
  <si>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</si>
  <si>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</si>
  <si>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</si>
  <si>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</si>
  <si>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</si>
  <si>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</si>
  <si>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</si>
  <si>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</si>
  <si>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</si>
  <si>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</si>
  <si>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</si>
  <si>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</si>
  <si>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</si>
  <si>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</si>
  <si>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</si>
  <si>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</si>
  <si>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</si>
  <si>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</si>
  <si>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</si>
  <si>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</si>
  <si>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</si>
  <si>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</si>
  <si>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</si>
  <si>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</si>
  <si>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</si>
  <si>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</si>
  <si>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</si>
  <si>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</si>
  <si>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</si>
  <si>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</si>
  <si>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</si>
  <si>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</si>
  <si>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</si>
  <si>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</si>
  <si>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</si>
  <si>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</si>
  <si>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</si>
  <si>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</si>
  <si>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</si>
  <si>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</si>
  <si>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</si>
  <si>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</si>
  <si>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</si>
  <si>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</si>
  <si>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</si>
  <si>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</si>
  <si>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</si>
  <si>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</si>
  <si>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</si>
  <si>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</si>
  <si>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</si>
  <si>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</si>
  <si>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</si>
  <si>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</si>
  <si>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</si>
  <si>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</si>
  <si>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</si>
  <si>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</si>
  <si>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</si>
  <si>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</si>
  <si>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</si>
  <si>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</si>
  <si>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</si>
  <si>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</si>
  <si>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</si>
  <si>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</si>
  <si>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</si>
  <si>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</si>
  <si>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</si>
  <si>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</si>
  <si>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</si>
  <si>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</si>
  <si>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</si>
  <si>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</si>
  <si>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</si>
  <si>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</si>
  <si>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</si>
  <si>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</si>
  <si>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</si>
  <si>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</si>
  <si>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</si>
  <si>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</si>
  <si>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</si>
  <si>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</si>
  <si>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</si>
  <si>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</si>
  <si>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</si>
  <si>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</si>
  <si>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</si>
  <si>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</si>
  <si>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</si>
  <si>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</si>
  <si>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</si>
  <si>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</si>
  <si>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</si>
  <si>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</si>
  <si>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</si>
  <si>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</si>
  <si>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</si>
  <si>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</si>
  <si>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</si>
  <si>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</si>
  <si>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</si>
  <si>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</si>
  <si>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</si>
  <si>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</si>
  <si>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</si>
  <si>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</si>
  <si>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</si>
  <si>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</si>
  <si>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</si>
  <si>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</si>
  <si>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</si>
  <si>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</si>
  <si>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</si>
  <si>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</si>
  <si>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</si>
  <si>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</si>
  <si>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</si>
  <si>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</si>
  <si>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</si>
  <si>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</si>
  <si>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</si>
  <si>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</si>
  <si>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</si>
  <si>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</si>
  <si>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</si>
  <si>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</si>
  <si>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</si>
  <si>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</si>
  <si>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</si>
  <si>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</si>
  <si>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</si>
  <si>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</si>
  <si>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</si>
  <si>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</si>
  <si>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</si>
  <si>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</si>
  <si>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</si>
  <si>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</si>
  <si>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</si>
  <si>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</si>
  <si>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</si>
  <si>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</si>
  <si>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</si>
  <si>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</si>
  <si>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</si>
  <si>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</si>
  <si>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</si>
  <si>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</si>
  <si>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</si>
  <si>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</si>
  <si>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</si>
  <si>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</si>
  <si>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</si>
  <si>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</si>
  <si>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</si>
  <si>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</si>
  <si>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</si>
  <si>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</si>
  <si>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</si>
  <si>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</si>
  <si>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</si>
  <si>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</si>
  <si>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</si>
  <si>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</si>
  <si>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</si>
  <si>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</si>
  <si>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</si>
  <si>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</si>
  <si>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</si>
  <si>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</si>
  <si>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</si>
  <si>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</si>
  <si>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</si>
  <si>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</si>
  <si>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</si>
  <si>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</si>
  <si>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</si>
  <si>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</si>
  <si>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</si>
  <si>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</si>
  <si>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</si>
  <si>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</si>
  <si>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</si>
  <si>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</si>
  <si>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</si>
  <si>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</si>
  <si>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</si>
  <si>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</si>
  <si>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</si>
  <si>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</si>
  <si>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</si>
  <si>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</si>
  <si>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</si>
  <si>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</si>
  <si>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</si>
  <si>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</si>
  <si>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</si>
  <si>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</si>
  <si>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</si>
  <si>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</si>
  <si>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</si>
  <si>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</si>
  <si>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</si>
  <si>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</si>
  <si>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</si>
  <si>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</si>
  <si>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</si>
  <si>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</si>
  <si>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</si>
  <si>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</si>
  <si>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</si>
  <si>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</si>
  <si>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</si>
  <si>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</si>
  <si>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</si>
  <si>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</si>
  <si>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</si>
  <si>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</si>
  <si>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</si>
  <si>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</si>
  <si>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</si>
  <si>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</si>
  <si>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</si>
  <si>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</si>
  <si>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</si>
  <si>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</si>
  <si>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</si>
  <si>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</si>
  <si>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</si>
  <si>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</si>
  <si>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</si>
  <si>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</si>
  <si>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</si>
  <si>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</si>
  <si>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</si>
  <si>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</si>
  <si>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</si>
  <si>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</si>
  <si>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</si>
  <si>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</si>
  <si>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</si>
  <si>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</si>
  <si>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</si>
  <si>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</si>
  <si>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</si>
  <si>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</si>
  <si>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</si>
  <si>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</si>
  <si>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</si>
  <si>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</si>
  <si>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</si>
  <si>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</si>
  <si>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</si>
  <si>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</si>
  <si>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</si>
  <si>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</si>
  <si>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</si>
  <si>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</si>
  <si>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</si>
  <si>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</si>
  <si>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</si>
  <si>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</si>
  <si>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</si>
  <si>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</si>
  <si>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</si>
  <si>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</si>
  <si>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</si>
  <si>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</si>
  <si>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</si>
  <si>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</si>
  <si>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</si>
  <si>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</si>
  <si>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</si>
  <si>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</si>
  <si>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</si>
  <si>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</si>
  <si>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</si>
  <si>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</si>
  <si>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</si>
  <si>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</si>
  <si>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</si>
  <si>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</si>
  <si>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</si>
  <si>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</si>
  <si>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</si>
  <si>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</si>
  <si>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</si>
  <si>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</si>
  <si>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</si>
  <si>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</si>
  <si>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</si>
  <si>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</si>
  <si>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</si>
  <si>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</si>
  <si>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</si>
  <si>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</si>
  <si>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</si>
  <si>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</si>
  <si>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</si>
  <si>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</si>
  <si>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</si>
  <si>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</si>
  <si>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</si>
  <si>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</si>
  <si>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</si>
  <si>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</si>
  <si>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</si>
  <si>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</si>
  <si>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</si>
  <si>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</si>
  <si>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</si>
  <si>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</si>
  <si>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</si>
  <si>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</si>
  <si>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</si>
  <si>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</si>
  <si>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</si>
  <si>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</si>
  <si>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</si>
  <si>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</si>
  <si>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</si>
  <si>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</si>
  <si>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</si>
  <si>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</si>
  <si>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</si>
  <si>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</si>
  <si>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</si>
  <si>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</si>
  <si>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</si>
  <si>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</si>
  <si>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</si>
  <si>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</si>
  <si>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</si>
  <si>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</si>
  <si>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</si>
  <si>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</si>
  <si>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</si>
  <si>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</si>
  <si>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</si>
  <si>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</si>
  <si>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</si>
  <si>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</si>
  <si>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</si>
  <si>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</si>
  <si>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</si>
  <si>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</si>
  <si>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</si>
  <si>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</si>
  <si>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</si>
  <si>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</si>
  <si>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</si>
  <si>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</si>
  <si>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</si>
  <si>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</si>
  <si>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</si>
  <si>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</si>
  <si>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</si>
  <si>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</si>
  <si>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</si>
  <si>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</si>
  <si>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</si>
  <si>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</si>
  <si>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</si>
  <si>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</si>
  <si>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</si>
  <si>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</si>
  <si>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</si>
  <si>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</si>
  <si>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</si>
  <si>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</si>
  <si>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</si>
  <si>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</si>
  <si>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</si>
  <si>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</si>
  <si>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</si>
  <si>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</si>
  <si>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</si>
  <si>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</si>
  <si>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</si>
  <si>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</si>
  <si>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</si>
  <si>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</si>
  <si>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</si>
  <si>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</si>
  <si>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</si>
  <si>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</si>
  <si>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</si>
  <si>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</si>
  <si>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</si>
  <si>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</si>
  <si>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</si>
  <si>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</si>
  <si>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</si>
  <si>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</si>
  <si>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</si>
  <si>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</si>
  <si>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</si>
  <si>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</si>
  <si>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</si>
  <si>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</si>
  <si>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</si>
  <si>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</si>
  <si>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</si>
  <si>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</si>
  <si>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</si>
  <si>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</si>
  <si>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</si>
  <si>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</si>
  <si>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</si>
  <si>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</si>
  <si>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</si>
  <si>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</si>
  <si>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</si>
  <si>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</si>
  <si>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</si>
  <si>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</si>
  <si>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</si>
  <si>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</si>
  <si>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</si>
  <si>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</si>
  <si>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</si>
  <si>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</si>
  <si>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</si>
  <si>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</si>
  <si>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</si>
  <si>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</si>
  <si>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</si>
  <si>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</si>
  <si>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</si>
  <si>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</si>
  <si>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</si>
  <si>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</si>
  <si>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</si>
  <si>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</si>
  <si>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</si>
  <si>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</si>
  <si>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</si>
  <si>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</si>
  <si>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</si>
  <si>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</si>
  <si>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</si>
  <si>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</si>
  <si>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</si>
  <si>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</si>
  <si>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</si>
  <si>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</si>
  <si>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</si>
  <si>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</si>
  <si>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</si>
  <si>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</si>
  <si>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</si>
  <si>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</si>
  <si>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</si>
  <si>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</si>
  <si>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</si>
  <si>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</si>
  <si>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</si>
  <si>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</si>
  <si>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</si>
  <si>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</si>
  <si>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</si>
  <si>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</si>
  <si>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</si>
  <si>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</si>
  <si>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</si>
  <si>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</si>
  <si>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</si>
  <si>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</si>
  <si>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</si>
  <si>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</si>
  <si>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</si>
  <si>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</si>
  <si>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</si>
  <si>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</si>
  <si>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</si>
  <si>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</si>
  <si>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</si>
  <si>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</si>
  <si>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</si>
  <si>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</si>
  <si>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</si>
  <si>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</si>
  <si>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</si>
  <si>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</si>
  <si>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</si>
  <si>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</si>
  <si>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</si>
  <si>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</si>
  <si>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</si>
  <si>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</si>
  <si>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</si>
  <si>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</si>
  <si>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</si>
  <si>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</si>
  <si>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</si>
  <si>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</si>
  <si>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</si>
  <si>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</si>
  <si>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</si>
  <si>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</si>
  <si>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</si>
  <si>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</si>
  <si>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</si>
  <si>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</si>
  <si>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</si>
  <si>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</si>
  <si>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</si>
  <si>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</si>
  <si>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</si>
  <si>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</si>
  <si>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</si>
  <si>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</si>
  <si>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</si>
  <si>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</si>
  <si>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</si>
  <si>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</si>
  <si>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</si>
  <si>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</si>
  <si>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</si>
  <si>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</si>
  <si>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</si>
  <si>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</si>
  <si>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</si>
  <si>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</si>
  <si>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</si>
  <si>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</si>
  <si>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</si>
  <si>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</si>
  <si>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</si>
  <si>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</si>
  <si>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</si>
  <si>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</si>
  <si>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</si>
  <si>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</si>
  <si>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</si>
  <si>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</si>
  <si>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</si>
  <si>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</si>
  <si>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</si>
  <si>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</si>
  <si>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</si>
  <si>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</si>
  <si>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</si>
  <si>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</si>
  <si>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</si>
  <si>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</si>
  <si>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</si>
  <si>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</si>
  <si>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</si>
  <si>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</si>
  <si>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</si>
  <si>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</si>
  <si>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</si>
  <si>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</si>
  <si>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</si>
  <si>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</si>
  <si>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</si>
  <si>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</si>
  <si>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</si>
  <si>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</si>
  <si>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</si>
  <si>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</si>
  <si>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</si>
  <si>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</si>
  <si>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</si>
  <si>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</si>
  <si>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</si>
  <si>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</si>
  <si>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</si>
  <si>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</si>
  <si>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</si>
  <si>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</si>
  <si>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</si>
  <si>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</si>
  <si>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</si>
  <si>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</si>
  <si>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</si>
  <si>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</si>
  <si>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</si>
  <si>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</si>
  <si>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</si>
  <si>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</si>
  <si>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</si>
  <si>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</si>
  <si>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</si>
  <si>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</si>
  <si>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</si>
  <si>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</si>
  <si>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</si>
  <si>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</si>
  <si>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</si>
  <si>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</si>
  <si>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</si>
  <si>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</si>
  <si>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</si>
  <si>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</si>
  <si>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</si>
  <si>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</si>
  <si>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</si>
  <si>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</si>
  <si>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</si>
  <si>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</si>
  <si>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</si>
  <si>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</si>
  <si>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</si>
  <si>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</si>
  <si>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</si>
  <si>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</si>
  <si>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</si>
  <si>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</si>
  <si>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</si>
  <si>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</si>
  <si>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</si>
  <si>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</si>
  <si>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</si>
  <si>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</si>
  <si>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</si>
  <si>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</si>
  <si>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</si>
  <si>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</si>
  <si>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</si>
  <si>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</si>
  <si>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</si>
  <si>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</si>
  <si>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</si>
  <si>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</si>
  <si>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</si>
  <si>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</si>
  <si>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</si>
  <si>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</si>
  <si>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</si>
  <si>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</si>
  <si>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</si>
  <si>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</si>
  <si>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</si>
  <si>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</si>
  <si>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</si>
  <si>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</si>
  <si>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</si>
  <si>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</si>
  <si>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</si>
  <si>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</si>
  <si>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</si>
  <si>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</si>
  <si>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</si>
  <si>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</si>
  <si>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</si>
  <si>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</si>
  <si>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</si>
  <si>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</si>
  <si>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</si>
  <si>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</si>
  <si>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</si>
  <si>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</si>
  <si>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</si>
  <si>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</si>
  <si>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</si>
  <si>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</si>
  <si>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</si>
  <si>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</si>
  <si>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</si>
  <si>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</si>
  <si>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</si>
  <si>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</si>
  <si>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</si>
  <si>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</si>
  <si>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</si>
  <si>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</si>
  <si>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</si>
  <si>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</si>
  <si>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</si>
  <si>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</si>
  <si>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</si>
  <si>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</si>
  <si>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</si>
  <si>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</si>
  <si>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</si>
  <si>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</si>
  <si>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</si>
  <si>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</si>
  <si>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</si>
  <si>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</si>
  <si>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</si>
  <si>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</si>
  <si>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</si>
  <si>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</si>
  <si>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</si>
  <si>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</si>
  <si>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</si>
  <si>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</si>
  <si>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</si>
  <si>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</si>
  <si>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</si>
  <si>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</si>
  <si>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</si>
  <si>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</si>
  <si>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</si>
  <si>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</si>
  <si>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</si>
  <si>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</si>
  <si>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</si>
  <si>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</si>
  <si>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</si>
  <si>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</si>
  <si>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</si>
  <si>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</si>
  <si>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</si>
  <si>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</si>
  <si>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</si>
  <si>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</si>
  <si>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</si>
  <si>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</si>
  <si>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</si>
  <si>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</si>
  <si>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</si>
  <si>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</si>
  <si>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</si>
  <si>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</si>
  <si>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</si>
  <si>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</si>
  <si>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</si>
  <si>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</si>
  <si>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</si>
  <si>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</si>
  <si>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</si>
  <si>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</si>
  <si>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</si>
  <si>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</si>
  <si>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</si>
  <si>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</si>
  <si>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</si>
  <si>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</si>
  <si>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</si>
  <si>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</si>
  <si>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</si>
  <si>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</si>
  <si>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</si>
  <si>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</si>
  <si>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</si>
  <si>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</si>
  <si>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</si>
  <si>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</si>
  <si>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</si>
  <si>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</si>
  <si>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</si>
  <si>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</si>
  <si>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</si>
  <si>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</si>
  <si>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</si>
  <si>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</si>
  <si>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</si>
  <si>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</si>
  <si>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</si>
  <si>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</si>
  <si>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</si>
  <si>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</si>
  <si>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</si>
  <si>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</si>
  <si>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</si>
  <si>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</si>
  <si>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</si>
  <si>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</si>
  <si>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</si>
  <si>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</si>
  <si>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</si>
  <si>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</si>
  <si>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</si>
  <si>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</si>
  <si>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</si>
  <si>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</si>
  <si>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</si>
  <si>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</si>
  <si>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</si>
  <si>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</si>
  <si>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</si>
  <si>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</si>
  <si>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</si>
  <si>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</si>
  <si>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</si>
  <si>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</si>
  <si>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</si>
  <si>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</si>
  <si>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</si>
  <si>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</si>
  <si>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</si>
  <si>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</si>
  <si>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</si>
  <si>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</si>
  <si>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</si>
  <si>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</si>
  <si>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</si>
  <si>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</si>
  <si>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</si>
  <si>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</si>
  <si>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</si>
  <si>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</si>
  <si>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</si>
  <si>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</si>
  <si>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</si>
  <si>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</si>
  <si>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</si>
  <si>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</si>
  <si>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</si>
  <si>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</si>
  <si>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</si>
  <si>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</si>
  <si>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</si>
  <si>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</si>
  <si>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</si>
  <si>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</si>
  <si>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</si>
  <si>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</si>
  <si>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</si>
  <si>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</si>
  <si>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</si>
  <si>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</si>
  <si>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</si>
  <si>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</si>
  <si>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</si>
  <si>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</si>
  <si>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</si>
  <si>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</si>
  <si>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</si>
  <si>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</si>
  <si>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</si>
  <si>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</si>
  <si>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</si>
  <si>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</si>
  <si>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</si>
  <si>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</si>
  <si>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</si>
  <si>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</si>
  <si>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</si>
  <si>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</si>
  <si>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</si>
  <si>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</si>
  <si>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</si>
  <si>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</si>
  <si>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</si>
  <si>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</si>
  <si>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</si>
  <si>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</si>
  <si>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</si>
  <si>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</si>
  <si>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</si>
  <si>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</si>
  <si>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</si>
  <si>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</si>
  <si>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</si>
  <si>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</si>
  <si>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</si>
  <si>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</si>
  <si>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</si>
  <si>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</si>
  <si>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</si>
  <si>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</si>
  <si>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</si>
  <si>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</si>
  <si>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</si>
  <si>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</si>
  <si>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</si>
  <si>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</si>
  <si>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</si>
  <si>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</si>
  <si>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</si>
  <si>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</si>
  <si>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</si>
  <si>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</si>
  <si>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</si>
  <si>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</si>
  <si>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</si>
  <si>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</si>
  <si>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</si>
  <si>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</si>
  <si>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</si>
  <si>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</si>
  <si>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</si>
  <si>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</si>
  <si>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</si>
  <si>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</si>
  <si>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</si>
  <si>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</si>
  <si>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</si>
  <si>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</si>
  <si>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</si>
  <si>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</si>
  <si>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</si>
  <si>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</si>
  <si>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</si>
  <si>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</si>
  <si>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</si>
  <si>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</si>
  <si>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</si>
  <si>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</si>
  <si>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</si>
  <si>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</si>
  <si>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</si>
  <si>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</si>
  <si>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</si>
  <si>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</si>
  <si>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</si>
  <si>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</si>
  <si>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</si>
  <si>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</si>
  <si>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</si>
  <si>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</si>
  <si>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</si>
  <si>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</si>
  <si>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</si>
  <si>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</si>
  <si>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</si>
  <si>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</si>
  <si>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</si>
  <si>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</si>
  <si>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</si>
  <si>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</si>
  <si>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</si>
  <si>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</si>
  <si>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</si>
  <si>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</si>
  <si>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</si>
  <si>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</si>
  <si>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</si>
  <si>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</si>
  <si>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</si>
  <si>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</si>
  <si>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</si>
  <si>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</si>
  <si>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</si>
  <si>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</si>
  <si>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</si>
  <si>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</si>
  <si>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</si>
  <si>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</si>
  <si>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</si>
  <si>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</si>
  <si>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</si>
  <si>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</si>
  <si>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</si>
  <si>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</si>
  <si>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</si>
  <si>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</si>
  <si>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</si>
  <si>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</si>
  <si>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</si>
  <si>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</si>
  <si>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</si>
  <si>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</si>
  <si>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</si>
  <si>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</si>
  <si>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</si>
  <si>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</si>
  <si>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</si>
  <si>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</si>
  <si>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</si>
  <si>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</si>
  <si>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</si>
  <si>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</si>
  <si>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</si>
  <si>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</si>
  <si>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</si>
  <si>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</si>
  <si>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</si>
  <si>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</si>
  <si>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</si>
  <si>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</si>
  <si>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</si>
  <si>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</si>
  <si>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</si>
  <si>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</si>
  <si>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</si>
  <si>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</si>
  <si>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</si>
  <si>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</si>
  <si>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</si>
  <si>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</si>
  <si>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</si>
  <si>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</si>
  <si>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</si>
  <si>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</si>
  <si>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</si>
  <si>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</si>
  <si>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</si>
  <si>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</si>
  <si>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</si>
  <si>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</si>
  <si>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</si>
  <si>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</si>
  <si>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</si>
  <si>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</si>
  <si>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</si>
  <si>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</si>
  <si>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</si>
  <si>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</si>
  <si>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</si>
  <si>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</si>
  <si>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</si>
  <si>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</si>
  <si>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</si>
  <si>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</si>
  <si>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</si>
  <si>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</si>
  <si>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</si>
  <si>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</si>
  <si>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</si>
  <si>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</si>
  <si>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</si>
  <si>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</si>
  <si>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</si>
  <si>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</si>
  <si>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</si>
  <si>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</si>
  <si>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</si>
  <si>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</si>
  <si>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</si>
  <si>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</si>
  <si>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</si>
  <si>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</si>
  <si>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</si>
  <si>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</si>
  <si>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</si>
  <si>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</si>
  <si>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</si>
  <si>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</si>
  <si>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</si>
  <si>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</si>
  <si>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</si>
  <si>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</si>
  <si>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</si>
  <si>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</si>
  <si>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</si>
  <si>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</si>
  <si>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</si>
  <si>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</si>
  <si>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</si>
  <si>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</si>
  <si>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</si>
  <si>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</si>
  <si>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</si>
  <si>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</si>
  <si>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</si>
  <si>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</si>
  <si>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</si>
  <si>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</si>
  <si>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</si>
  <si>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</si>
  <si>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</si>
  <si>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</si>
  <si>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</si>
  <si>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</si>
  <si>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</si>
  <si>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</si>
  <si>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</si>
  <si>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</si>
  <si>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</si>
  <si>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</si>
  <si>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</si>
  <si>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</si>
  <si>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</si>
  <si>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</si>
  <si>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</si>
  <si>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</si>
  <si>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</si>
  <si>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</si>
  <si>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</si>
  <si>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</si>
  <si>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</si>
  <si>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</si>
  <si>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</si>
  <si>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</si>
  <si>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</si>
  <si>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</si>
  <si>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</si>
  <si>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</si>
  <si>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</si>
  <si>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</si>
  <si>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</si>
  <si>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</si>
  <si>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</si>
  <si>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</si>
  <si>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</si>
  <si>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</si>
  <si>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</si>
  <si>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</si>
  <si>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</si>
  <si>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</si>
  <si>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</si>
  <si>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</si>
  <si>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</si>
  <si>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</si>
  <si>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</si>
  <si>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</si>
  <si>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</si>
  <si>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</si>
  <si>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</si>
  <si>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</si>
  <si>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</si>
  <si>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</si>
  <si>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</si>
  <si>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</si>
  <si>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</si>
  <si>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</si>
  <si>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</si>
  <si>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</si>
  <si>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</si>
  <si>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</si>
  <si>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</si>
  <si>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</si>
  <si>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</si>
  <si>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</si>
  <si>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</si>
  <si>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</si>
  <si>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</si>
  <si>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</si>
  <si>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</si>
  <si>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</si>
  <si>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</si>
  <si>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</si>
  <si>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</si>
  <si>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</si>
  <si>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</si>
  <si>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</si>
  <si>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</si>
  <si>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</si>
  <si>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</si>
  <si>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</si>
  <si>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</si>
  <si>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</si>
  <si>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</si>
  <si>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</si>
  <si>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</si>
  <si>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</si>
  <si>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</si>
  <si>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</si>
  <si>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</si>
  <si>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</si>
  <si>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</si>
  <si>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</si>
  <si>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</si>
  <si>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</si>
  <si>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</si>
  <si>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</si>
  <si>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</si>
  <si>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</si>
  <si>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</si>
  <si>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</si>
  <si>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</si>
  <si>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</si>
  <si>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</si>
  <si>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</si>
  <si>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</si>
  <si>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</si>
  <si>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</si>
  <si>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</si>
  <si>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</si>
  <si>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</si>
  <si>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</si>
  <si>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</si>
  <si>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</si>
  <si>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</si>
  <si>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</si>
  <si>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</si>
  <si>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</si>
  <si>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</si>
  <si>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</si>
  <si>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</si>
  <si>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</si>
  <si>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</si>
  <si>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</si>
  <si>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</si>
  <si>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</si>
  <si>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</si>
  <si>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</si>
  <si>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</si>
  <si>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</si>
  <si>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</si>
  <si>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</si>
  <si>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</si>
  <si>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</si>
  <si>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</si>
  <si>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</si>
  <si>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</si>
  <si>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</si>
  <si>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</si>
  <si>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</si>
  <si>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</si>
  <si>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</si>
  <si>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</si>
  <si>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</si>
  <si>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</si>
  <si>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</si>
  <si>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</si>
  <si>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</si>
  <si>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</si>
  <si>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</si>
  <si>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</si>
  <si>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</si>
  <si>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</si>
  <si>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</si>
  <si>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</si>
  <si>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</si>
  <si>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</si>
  <si>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</si>
  <si>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</si>
  <si>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</si>
  <si>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</si>
  <si>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</si>
  <si>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</si>
  <si>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</si>
  <si>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</si>
  <si>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</si>
  <si>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</si>
  <si>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</si>
  <si>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</si>
  <si>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</si>
  <si>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</si>
  <si>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</si>
  <si>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</si>
  <si>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</si>
  <si>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</si>
  <si>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</si>
  <si>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</si>
  <si>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</si>
  <si>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</si>
  <si>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</si>
  <si>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</si>
  <si>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</si>
  <si>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</si>
  <si>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</si>
  <si>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</si>
  <si>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</si>
  <si>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</si>
  <si>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</si>
  <si>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</si>
  <si>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</si>
  <si>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</si>
  <si>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</si>
  <si>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</si>
  <si>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</si>
  <si>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</si>
  <si>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</si>
  <si>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</si>
  <si>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</si>
  <si>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</si>
  <si>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</si>
  <si>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</si>
  <si>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</si>
  <si>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</si>
  <si>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</si>
  <si>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</si>
  <si>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</si>
  <si>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</si>
  <si>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</si>
  <si>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</si>
  <si>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</si>
  <si>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</si>
  <si>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</si>
  <si>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</si>
  <si>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</si>
  <si>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</si>
  <si>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</si>
  <si>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</si>
  <si>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</si>
  <si>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</si>
  <si>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</si>
  <si>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</si>
  <si>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</si>
  <si>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</si>
  <si>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</si>
  <si>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</si>
  <si>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</si>
  <si>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</si>
  <si>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</si>
  <si>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</si>
  <si>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</si>
  <si>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</si>
  <si>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</si>
  <si>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</si>
  <si>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</si>
  <si>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</si>
  <si>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</si>
  <si>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</si>
  <si>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</si>
  <si>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</si>
  <si>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</si>
  <si>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</si>
  <si>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</si>
  <si>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</si>
  <si>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</si>
  <si>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</si>
  <si>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</si>
  <si>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</si>
  <si>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</si>
  <si>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</si>
  <si>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</si>
  <si>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</si>
  <si>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</si>
  <si>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</si>
  <si>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</si>
  <si>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</si>
  <si>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</si>
  <si>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</si>
  <si>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</si>
  <si>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</si>
  <si>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</si>
  <si>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</si>
  <si>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</si>
  <si>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</si>
  <si>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</si>
  <si>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</si>
  <si>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</si>
  <si>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</si>
  <si>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</si>
  <si>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</si>
  <si>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</si>
  <si>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</si>
  <si>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</si>
  <si>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</si>
  <si>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</si>
  <si>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</si>
  <si>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</si>
  <si>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</si>
  <si>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</si>
  <si>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</si>
  <si>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</si>
  <si>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</si>
  <si>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</si>
  <si>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</si>
  <si>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</si>
  <si>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</si>
  <si>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</si>
  <si>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</si>
  <si>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</si>
  <si>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</si>
  <si>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</si>
  <si>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</si>
  <si>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</si>
  <si>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</si>
  <si>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</si>
  <si>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</si>
  <si>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</si>
  <si>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</si>
  <si>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</si>
  <si>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</si>
  <si>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</si>
  <si>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</si>
  <si>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</si>
  <si>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</si>
  <si>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</si>
  <si>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</si>
  <si>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</si>
  <si>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</si>
  <si>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</si>
  <si>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</si>
  <si>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</si>
  <si>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</si>
  <si>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</si>
  <si>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</si>
  <si>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</si>
  <si>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</si>
  <si>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</si>
  <si>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</si>
  <si>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</si>
  <si>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</si>
  <si>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</si>
  <si>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</si>
  <si>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</si>
  <si>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</si>
  <si>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</si>
  <si>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</si>
  <si>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</si>
  <si>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</si>
  <si>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</si>
  <si>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</si>
  <si>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</si>
  <si>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</si>
  <si>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</si>
  <si>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</si>
  <si>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</si>
  <si>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</si>
  <si>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</si>
  <si>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</si>
  <si>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</si>
  <si>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</si>
  <si>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</si>
  <si>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</si>
  <si>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</si>
  <si>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</si>
  <si>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</si>
  <si>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</si>
  <si>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</si>
  <si>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</si>
  <si>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</si>
  <si>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</si>
  <si>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</si>
  <si>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</si>
  <si>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</si>
  <si>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</si>
  <si>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</si>
  <si>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</si>
  <si>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</si>
  <si>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</si>
  <si>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</si>
  <si>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</si>
  <si>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</si>
  <si>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</si>
  <si>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</si>
  <si>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</si>
  <si>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</si>
  <si>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</si>
  <si>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</si>
  <si>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</si>
  <si>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</si>
  <si>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</si>
  <si>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</si>
  <si>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</si>
  <si>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</si>
  <si>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</si>
  <si>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</si>
  <si>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</si>
  <si>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</si>
  <si>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</si>
  <si>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</si>
  <si>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</si>
  <si>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</si>
  <si>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</si>
  <si>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</si>
  <si>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</si>
  <si>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</si>
  <si>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</si>
  <si>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</si>
  <si>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</si>
  <si>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</si>
  <si>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</si>
  <si>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</si>
  <si>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</si>
  <si>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</si>
  <si>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</si>
  <si>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</si>
  <si>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</si>
  <si>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</si>
  <si>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</si>
  <si>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</si>
  <si>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</si>
  <si>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</si>
  <si>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</si>
  <si>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</si>
  <si>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</si>
  <si>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</si>
  <si>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</si>
  <si>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</si>
  <si>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</si>
  <si>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</si>
  <si>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</si>
  <si>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</si>
  <si>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</si>
  <si>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</si>
  <si>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</si>
  <si>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</si>
  <si>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</si>
  <si>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</si>
  <si>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</si>
  <si>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</si>
  <si>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</si>
  <si>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</si>
  <si>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</si>
  <si>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</si>
  <si>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</si>
  <si>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</si>
  <si>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</si>
  <si>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</si>
  <si>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</si>
  <si>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</si>
  <si>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</si>
  <si>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</si>
  <si>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</si>
  <si>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</si>
  <si>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</si>
  <si>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</si>
  <si>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</si>
  <si>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</si>
  <si>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</si>
  <si>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</si>
  <si>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</si>
  <si>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</si>
  <si>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</si>
  <si>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</si>
  <si>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</si>
  <si>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</si>
  <si>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</si>
  <si>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</si>
  <si>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</si>
  <si>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</si>
  <si>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</si>
  <si>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</si>
  <si>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</si>
  <si>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</si>
  <si>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</si>
  <si>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</si>
  <si>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</si>
  <si>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</si>
  <si>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</si>
  <si>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</si>
  <si>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</si>
  <si>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</si>
  <si>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</si>
  <si>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</si>
  <si>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</si>
  <si>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</si>
  <si>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</si>
  <si>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</si>
  <si>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</si>
  <si>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</si>
  <si>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</si>
  <si>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</si>
  <si>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</si>
  <si>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</si>
  <si>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</si>
  <si>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</si>
  <si>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</si>
  <si>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</si>
  <si>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</si>
  <si>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</si>
  <si>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</si>
  <si>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</si>
  <si>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</si>
  <si>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</si>
  <si>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</si>
  <si>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</si>
  <si>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</si>
  <si>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</si>
  <si>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</si>
  <si>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</si>
  <si>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</si>
  <si>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</si>
  <si>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</si>
  <si>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</si>
  <si>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</si>
  <si>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</si>
  <si>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</si>
  <si>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</si>
  <si>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</si>
  <si>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</si>
  <si>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</si>
  <si>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</si>
  <si>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</si>
  <si>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</si>
  <si>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</si>
  <si>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</si>
  <si>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</si>
  <si>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</si>
  <si>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</si>
  <si>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</si>
  <si>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</si>
  <si>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</si>
  <si>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</si>
  <si>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</si>
  <si>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</si>
  <si>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</si>
  <si>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</si>
  <si>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</si>
  <si>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</si>
  <si>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</si>
  <si>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</si>
  <si>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</si>
  <si>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</si>
  <si>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</si>
  <si>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</si>
  <si>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</si>
  <si>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</si>
  <si>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</si>
  <si>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</si>
  <si>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</si>
  <si>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</si>
  <si>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</si>
  <si>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</si>
  <si>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</si>
  <si>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</si>
  <si>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</si>
  <si>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</si>
  <si>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</si>
  <si>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</si>
  <si>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</si>
  <si>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</si>
  <si>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</si>
  <si>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</si>
  <si>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</si>
  <si>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</si>
  <si>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</si>
  <si>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</si>
  <si>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</si>
  <si>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</si>
  <si>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</si>
  <si>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</si>
  <si>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</si>
  <si>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</si>
  <si>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</si>
  <si>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</si>
  <si>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</si>
  <si>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</si>
  <si>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</si>
  <si>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</si>
  <si>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</si>
  <si>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</si>
  <si>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</si>
  <si>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</si>
  <si>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</si>
  <si>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</si>
  <si>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</si>
  <si>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</si>
  <si>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</si>
  <si>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</si>
  <si>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</si>
  <si>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</si>
  <si>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</si>
  <si>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</si>
  <si>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</si>
  <si>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</si>
  <si>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</si>
  <si>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</si>
  <si>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</si>
  <si>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</si>
  <si>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</si>
  <si>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</si>
  <si>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</si>
  <si>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</si>
  <si>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</si>
  <si>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</si>
  <si>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</si>
  <si>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</si>
  <si>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</si>
  <si>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</si>
  <si>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</si>
  <si>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</si>
  <si>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</si>
  <si>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</si>
  <si>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</si>
  <si>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</si>
  <si>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</si>
  <si>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</si>
  <si>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</si>
  <si>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</si>
  <si>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</si>
  <si>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</si>
  <si>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</si>
  <si>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</si>
  <si>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</si>
  <si>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</si>
  <si>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</si>
  <si>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</si>
  <si>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</si>
  <si>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</si>
  <si>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</si>
  <si>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</si>
  <si>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</si>
  <si>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</si>
  <si>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</si>
  <si>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</si>
  <si>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</si>
  <si>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</si>
  <si>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</si>
  <si>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</si>
  <si>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</si>
  <si>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</si>
  <si>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</si>
  <si>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</si>
  <si>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</si>
  <si>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</si>
  <si>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</si>
  <si>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</si>
  <si>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</si>
  <si>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</si>
  <si>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</si>
  <si>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</si>
  <si>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</si>
  <si>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</si>
  <si>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</si>
  <si>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</si>
  <si>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</si>
  <si>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</si>
  <si>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</si>
  <si>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</si>
  <si>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</si>
  <si>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</si>
  <si>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</si>
  <si>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</si>
  <si>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</si>
  <si>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</si>
  <si>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</si>
  <si>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</si>
  <si>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</si>
  <si>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</si>
  <si>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</si>
  <si>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</si>
  <si>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</si>
  <si>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</si>
  <si>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</si>
  <si>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</si>
  <si>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</si>
  <si>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</si>
  <si>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</si>
  <si>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</si>
  <si>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</si>
  <si>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</si>
  <si>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</si>
  <si>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</si>
  <si>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</si>
  <si>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</si>
  <si>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</si>
  <si>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</si>
  <si>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</si>
  <si>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</si>
  <si>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</si>
  <si>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</si>
  <si>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</si>
  <si>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</si>
  <si>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</si>
  <si>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</si>
  <si>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</si>
  <si>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</si>
  <si>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</si>
  <si>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</si>
  <si>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</si>
  <si>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</si>
  <si>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</si>
  <si>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</si>
  <si>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</si>
  <si>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</si>
  <si>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</si>
  <si>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</si>
  <si>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</si>
  <si>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</si>
  <si>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</si>
  <si>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</si>
  <si>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</si>
  <si>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</si>
  <si>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</si>
  <si>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</si>
  <si>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</si>
  <si>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</si>
  <si>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</si>
  <si>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</si>
  <si>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</si>
  <si>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</si>
  <si>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</si>
  <si>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</si>
  <si>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</si>
  <si>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</si>
  <si>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</si>
  <si>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</si>
  <si>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</si>
  <si>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</si>
  <si>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</si>
  <si>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</si>
  <si>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</si>
  <si>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</si>
  <si>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</si>
  <si>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</si>
  <si>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</si>
  <si>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</si>
  <si>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</si>
  <si>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</si>
  <si>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</si>
  <si>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</si>
  <si>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</si>
  <si>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</si>
  <si>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</si>
  <si>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</si>
  <si>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</si>
  <si>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</si>
  <si>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</si>
  <si>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</si>
  <si>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</si>
  <si>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</si>
  <si>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</si>
  <si>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</si>
  <si>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</si>
  <si>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</si>
  <si>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</si>
  <si>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</si>
  <si>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</si>
  <si>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</si>
  <si>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</si>
  <si>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</si>
  <si>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</si>
  <si>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</si>
  <si>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</si>
  <si>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</si>
  <si>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</si>
  <si>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</si>
  <si>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</si>
  <si>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</si>
  <si>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</si>
  <si>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</si>
  <si>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</si>
  <si>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</si>
  <si>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</si>
  <si>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</si>
  <si>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</si>
  <si>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</si>
  <si>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</si>
  <si>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</si>
  <si>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</si>
  <si>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</si>
  <si>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</si>
  <si>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</si>
  <si>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</si>
  <si>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</si>
  <si>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</si>
  <si>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</si>
  <si>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</si>
  <si>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</si>
  <si>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</si>
  <si>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</si>
  <si>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</si>
  <si>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</si>
  <si>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</si>
  <si>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</si>
  <si>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</si>
  <si>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</si>
  <si>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</si>
  <si>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</si>
  <si>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</si>
  <si>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</si>
  <si>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</si>
  <si>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</si>
  <si>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</si>
  <si>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</si>
  <si>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</si>
  <si>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</si>
  <si>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</si>
  <si>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</si>
  <si>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</si>
  <si>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</si>
  <si>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</si>
  <si>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</si>
  <si>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</si>
  <si>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</si>
  <si>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</si>
  <si>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</si>
  <si>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</si>
  <si>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</si>
  <si>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</si>
  <si>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</si>
  <si>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</si>
  <si>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</si>
  <si>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</si>
  <si>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</si>
  <si>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</si>
  <si>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</si>
  <si>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</si>
  <si>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</si>
  <si>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</si>
  <si>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</si>
  <si>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</si>
  <si>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</si>
  <si>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</si>
  <si>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</si>
  <si>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</si>
  <si>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</si>
  <si>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</si>
  <si>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</si>
  <si>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</si>
  <si>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</si>
  <si>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</si>
  <si>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</si>
  <si>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</si>
  <si>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</si>
  <si>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</si>
  <si>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</si>
  <si>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</si>
  <si>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</si>
  <si>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</si>
  <si>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</si>
  <si>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</si>
  <si>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</si>
  <si>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</si>
  <si>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</si>
  <si>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</si>
  <si>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</si>
  <si>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</si>
  <si>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</si>
  <si>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</si>
  <si>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</si>
  <si>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</si>
  <si>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</si>
  <si>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</si>
  <si>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</si>
  <si>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</si>
  <si>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</si>
  <si>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</si>
  <si>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</si>
  <si>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</si>
  <si>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</si>
  <si>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</si>
  <si>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</si>
  <si>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</si>
  <si>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</si>
  <si>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</si>
  <si>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</si>
  <si>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</si>
  <si>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</si>
  <si>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</si>
  <si>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</si>
  <si>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</si>
  <si>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</si>
  <si>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</si>
  <si>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</si>
  <si>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</si>
  <si>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</si>
  <si>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</si>
  <si>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</si>
  <si>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</si>
  <si>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</si>
  <si>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</si>
  <si>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</si>
  <si>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</si>
  <si>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</si>
  <si>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</si>
  <si>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</si>
  <si>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</si>
  <si>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</si>
  <si>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</si>
  <si>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</si>
  <si>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</si>
  <si>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</si>
  <si>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</si>
  <si>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</si>
  <si>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</si>
  <si>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</si>
  <si>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</si>
  <si>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</si>
  <si>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</si>
  <si>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</si>
  <si>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</si>
  <si>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</si>
  <si>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</si>
  <si>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</si>
  <si>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</si>
  <si>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</si>
  <si>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</si>
  <si>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</si>
  <si>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</si>
  <si>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</si>
  <si>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</si>
  <si>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</si>
  <si>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</si>
  <si>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</si>
  <si>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</si>
  <si>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</si>
  <si>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</si>
  <si>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</si>
  <si>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</si>
  <si>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</si>
  <si>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</si>
  <si>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</si>
  <si>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</si>
  <si>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</si>
  <si>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</si>
  <si>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</si>
  <si>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</si>
  <si>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</si>
  <si>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</si>
  <si>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</si>
  <si>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</si>
  <si>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</si>
  <si>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</si>
  <si>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</si>
  <si>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</si>
  <si>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</si>
  <si>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</si>
  <si>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</si>
  <si>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</si>
  <si>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</si>
  <si>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</si>
  <si>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</si>
  <si>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</si>
  <si>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</si>
  <si>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</si>
  <si>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</si>
  <si>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</si>
  <si>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</si>
  <si>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</si>
  <si>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</si>
  <si>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</si>
  <si>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</si>
  <si>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</si>
  <si>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</si>
  <si>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</si>
  <si>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</si>
  <si>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</si>
  <si>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</si>
  <si>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</si>
  <si>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</si>
  <si>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</si>
  <si>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</si>
  <si>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</si>
  <si>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</si>
  <si>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</si>
  <si>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</si>
  <si>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</si>
  <si>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</si>
  <si>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</si>
  <si>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</si>
  <si>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</si>
  <si>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</si>
  <si>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</si>
  <si>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</si>
  <si>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</si>
  <si>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</si>
  <si>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</si>
  <si>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</si>
  <si>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</si>
  <si>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</si>
  <si>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</si>
  <si>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</si>
  <si>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</si>
  <si>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</si>
  <si>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</si>
  <si>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</si>
  <si>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</si>
  <si>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</si>
  <si>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</si>
  <si>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</si>
  <si>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</si>
  <si>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</si>
  <si>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</si>
  <si>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</si>
  <si>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</si>
  <si>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</si>
  <si>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</si>
  <si>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</si>
  <si>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</si>
  <si>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</si>
  <si>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</si>
  <si>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</si>
  <si>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</si>
  <si>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</si>
  <si>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</si>
  <si>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</si>
  <si>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</si>
  <si>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</si>
  <si>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</si>
  <si>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</si>
  <si>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</si>
  <si>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</si>
  <si>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</si>
  <si>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</si>
  <si>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</si>
  <si>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</si>
  <si>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</si>
  <si>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</si>
  <si>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</si>
  <si>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</si>
  <si>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</si>
  <si>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</si>
  <si>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</si>
  <si>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</si>
  <si>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</si>
  <si>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</si>
  <si>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</si>
  <si>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</si>
  <si>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</si>
  <si>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</si>
  <si>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</si>
  <si>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</si>
  <si>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</si>
  <si>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</si>
  <si>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</si>
  <si>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</si>
  <si>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</si>
  <si>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</si>
  <si>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</si>
  <si>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</si>
  <si>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</si>
  <si>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</si>
  <si>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</si>
  <si>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</si>
  <si>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</si>
  <si>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</si>
  <si>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</si>
  <si>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</si>
  <si>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</si>
  <si>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</si>
  <si>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</si>
  <si>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</si>
  <si>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</si>
  <si>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</si>
  <si>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</si>
  <si>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</si>
  <si>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</si>
  <si>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</si>
  <si>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</si>
  <si>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</si>
  <si>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</si>
  <si>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</si>
  <si>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</si>
  <si>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</si>
  <si>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</si>
  <si>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</si>
  <si>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</si>
  <si>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</si>
  <si>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</si>
  <si>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</si>
  <si>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</si>
  <si>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</si>
  <si>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</si>
  <si>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</si>
  <si>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</si>
  <si>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</si>
  <si>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</si>
  <si>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</si>
  <si>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</si>
  <si>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</si>
  <si>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</si>
  <si>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</si>
  <si>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</si>
  <si>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</si>
  <si>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</si>
  <si>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</si>
  <si>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</si>
  <si>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</si>
  <si>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</si>
  <si>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</si>
  <si>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</si>
  <si>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</si>
  <si>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</si>
  <si>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</si>
  <si>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</si>
  <si>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</si>
  <si>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</si>
  <si>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</si>
  <si>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</si>
  <si>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</si>
  <si>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</si>
  <si>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</si>
  <si>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</si>
  <si>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</si>
  <si>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</si>
  <si>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</si>
  <si>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</si>
  <si>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</si>
  <si>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</si>
  <si>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</si>
  <si>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</si>
  <si>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</si>
  <si>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</si>
  <si>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</si>
  <si>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</si>
  <si>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</si>
  <si>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</si>
  <si>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</si>
  <si>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</si>
  <si>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</si>
  <si>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</si>
  <si>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</si>
  <si>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</si>
  <si>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</si>
  <si>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</si>
  <si>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</si>
  <si>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</si>
  <si>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</si>
  <si>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</si>
  <si>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</si>
  <si>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</si>
  <si>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</si>
  <si>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</si>
  <si>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</si>
  <si>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</si>
  <si>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</si>
  <si>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</si>
  <si>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</si>
  <si>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</si>
  <si>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</si>
  <si>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</si>
  <si>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</si>
  <si>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</si>
  <si>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</si>
  <si>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</si>
  <si>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</si>
  <si>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</si>
  <si>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</si>
  <si>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</si>
  <si>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</si>
  <si>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</si>
  <si>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</si>
  <si>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</si>
  <si>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</si>
  <si>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</si>
  <si>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</si>
  <si>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</si>
  <si>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</si>
  <si>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</si>
  <si>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</si>
  <si>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</si>
  <si>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</si>
  <si>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</si>
  <si>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</si>
  <si>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</si>
  <si>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</si>
  <si>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</si>
  <si>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</si>
  <si>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</si>
  <si>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</si>
  <si>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</si>
  <si>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</si>
  <si>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</si>
  <si>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</si>
  <si>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</si>
  <si>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</si>
  <si>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</si>
  <si>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</si>
  <si>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</si>
  <si>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</si>
  <si>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</si>
  <si>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</si>
  <si>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</si>
  <si>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</si>
  <si>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</si>
  <si>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</si>
  <si>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</si>
  <si>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</si>
  <si>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</si>
  <si>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</si>
  <si>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</si>
  <si>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</si>
  <si>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</si>
  <si>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</si>
  <si>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</si>
  <si>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</si>
  <si>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</si>
  <si>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</si>
  <si>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</si>
  <si>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</si>
  <si>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</si>
  <si>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</si>
  <si>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</si>
  <si>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</si>
  <si>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</si>
  <si>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</si>
  <si>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</si>
  <si>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</si>
  <si>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</si>
  <si>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</si>
  <si>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</si>
  <si>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</si>
  <si>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</si>
  <si>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</si>
  <si>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</si>
  <si>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</si>
  <si>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</si>
  <si>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</si>
  <si>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</si>
  <si>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</si>
  <si>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</si>
  <si>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</si>
  <si>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</si>
  <si>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</si>
  <si>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</si>
  <si>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</si>
  <si>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</si>
  <si>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</si>
  <si>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</si>
  <si>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</si>
  <si>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</si>
  <si>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</si>
  <si>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</si>
  <si>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</si>
  <si>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</si>
  <si>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</si>
  <si>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</si>
  <si>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</si>
  <si>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</si>
  <si>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</si>
  <si>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</si>
  <si>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</si>
  <si>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</si>
  <si>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</si>
  <si>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</si>
  <si>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</si>
  <si>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</si>
  <si>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</si>
  <si>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</si>
  <si>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</si>
  <si>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</si>
  <si>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</si>
  <si>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</si>
  <si>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</si>
  <si>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</si>
  <si>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</si>
  <si>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</si>
  <si>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</si>
  <si>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</si>
  <si>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</si>
  <si>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</si>
  <si>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</si>
  <si>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</si>
  <si>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</si>
  <si>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</si>
  <si>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</si>
  <si>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</si>
  <si>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</si>
  <si>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</si>
  <si>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</si>
  <si>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</si>
  <si>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</si>
  <si>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</si>
  <si>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</si>
  <si>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</si>
  <si>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</si>
  <si>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</si>
  <si>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</si>
  <si>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</si>
  <si>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</si>
  <si>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</si>
  <si>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</si>
  <si>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</si>
  <si>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</si>
  <si>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</si>
  <si>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</si>
  <si>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</si>
  <si>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</si>
  <si>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</si>
  <si>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</si>
  <si>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</si>
  <si>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</si>
  <si>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</si>
  <si>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</si>
  <si>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</si>
  <si>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</si>
  <si>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</si>
  <si>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</si>
  <si>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</si>
  <si>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</si>
  <si>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</si>
  <si>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</si>
  <si>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</si>
  <si>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</si>
  <si>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</si>
  <si>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</si>
  <si>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</si>
  <si>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</si>
  <si>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</si>
  <si>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</si>
  <si>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</si>
  <si>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</si>
  <si>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</si>
  <si>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</si>
  <si>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</si>
  <si>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</si>
  <si>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</si>
  <si>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</si>
  <si>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</si>
  <si>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</si>
  <si>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</si>
  <si>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</si>
  <si>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</si>
  <si>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</si>
  <si>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</si>
  <si>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</si>
  <si>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</si>
  <si>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</si>
  <si>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</si>
  <si>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</si>
  <si>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</si>
  <si>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</si>
  <si>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</si>
  <si>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</si>
  <si>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</si>
  <si>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</si>
  <si>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</si>
  <si>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</si>
  <si>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</si>
  <si>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</si>
  <si>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</si>
  <si>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</si>
  <si>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</si>
  <si>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</si>
  <si>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</si>
  <si>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</si>
  <si>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</si>
  <si>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</si>
  <si>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</si>
  <si>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</si>
  <si>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</si>
  <si>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</si>
  <si>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</si>
  <si>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</si>
  <si>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</si>
  <si>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</si>
  <si>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</si>
  <si>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</si>
  <si>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</si>
  <si>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</si>
  <si>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</si>
  <si>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</si>
  <si>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</si>
  <si>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</si>
  <si>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</si>
  <si>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</si>
  <si>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</si>
  <si>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</si>
  <si>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</si>
  <si>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</si>
  <si>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</si>
  <si>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</si>
  <si>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</si>
  <si>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</si>
  <si>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</si>
  <si>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</si>
  <si>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</si>
  <si>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</si>
  <si>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</si>
  <si>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</si>
  <si>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</si>
  <si>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</si>
  <si>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</si>
  <si>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</si>
  <si>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</si>
  <si>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</si>
  <si>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</si>
  <si>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</si>
  <si>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</si>
  <si>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</si>
  <si>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</si>
  <si>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</si>
  <si>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</si>
  <si>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</si>
  <si>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</si>
  <si>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</si>
  <si>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</si>
  <si>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</si>
  <si>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</si>
  <si>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</si>
  <si>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</si>
  <si>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</si>
  <si>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</si>
  <si>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</si>
  <si>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</si>
  <si>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</si>
  <si>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</si>
  <si>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</si>
  <si>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</si>
  <si>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</si>
  <si>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</si>
  <si>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</si>
  <si>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</si>
  <si>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</si>
  <si>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</si>
  <si>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</si>
  <si>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</si>
  <si>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</si>
  <si>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</si>
  <si>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</si>
  <si>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</si>
  <si>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</si>
  <si>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</si>
  <si>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</si>
  <si>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</si>
  <si>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</si>
  <si>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</si>
  <si>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</si>
  <si>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</si>
  <si>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</si>
  <si>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</si>
  <si>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</si>
  <si>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</si>
  <si>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</si>
  <si>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</si>
  <si>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</si>
  <si>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</si>
  <si>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</si>
  <si>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</si>
  <si>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</si>
  <si>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</si>
  <si>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</si>
  <si>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</si>
  <si>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</si>
  <si>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</si>
  <si>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</si>
  <si>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</si>
  <si>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</si>
  <si>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</si>
  <si>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</si>
  <si>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</si>
  <si>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</si>
  <si>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</si>
  <si>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</si>
  <si>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</si>
  <si>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</si>
  <si>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</si>
  <si>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</si>
  <si>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</si>
  <si>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</si>
  <si>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</si>
  <si>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</si>
  <si>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</si>
  <si>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</si>
  <si>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</si>
  <si>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</si>
  <si>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</si>
  <si>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</si>
  <si>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</si>
  <si>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</si>
  <si>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</si>
  <si>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</si>
  <si>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</si>
  <si>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</si>
  <si>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</si>
  <si>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</si>
  <si>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</si>
  <si>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</si>
  <si>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</si>
  <si>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</si>
  <si>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</si>
  <si>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</si>
  <si>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</si>
  <si>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</si>
  <si>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</si>
  <si>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</si>
  <si>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</si>
  <si>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</si>
  <si>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</si>
  <si>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</si>
  <si>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</si>
  <si>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</si>
  <si>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</si>
  <si>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</si>
  <si>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</si>
  <si>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</si>
  <si>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</si>
  <si>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</si>
  <si>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</si>
  <si>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</si>
  <si>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</si>
  <si>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</si>
  <si>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</si>
  <si>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</si>
  <si>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</si>
  <si>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</si>
  <si>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</si>
  <si>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</si>
  <si>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</si>
  <si>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</si>
  <si>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</si>
  <si>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</si>
  <si>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</si>
  <si>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</si>
  <si>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</si>
  <si>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</si>
  <si>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</si>
  <si>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</si>
  <si>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</si>
  <si>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</si>
  <si>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</si>
  <si>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</si>
  <si>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</si>
  <si>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</si>
  <si>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</si>
  <si>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</si>
  <si>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</si>
  <si>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</si>
  <si>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</si>
  <si>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</si>
  <si>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</si>
  <si>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</si>
  <si>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</si>
  <si>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</si>
  <si>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</si>
  <si>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</si>
  <si>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</si>
  <si>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</si>
  <si>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</si>
  <si>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</si>
  <si>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</si>
  <si>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</si>
  <si>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</si>
  <si>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</si>
  <si>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</si>
  <si>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</si>
  <si>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</si>
  <si>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</si>
  <si>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</si>
  <si>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</si>
  <si>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</si>
  <si>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</si>
  <si>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</si>
  <si>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</si>
  <si>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</si>
  <si>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</si>
  <si>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</si>
  <si>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</si>
  <si>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</si>
  <si>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</si>
  <si>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</si>
  <si>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</si>
  <si>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</si>
  <si>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</si>
  <si>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</si>
  <si>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</si>
  <si>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</si>
  <si>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</si>
  <si>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</si>
  <si>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</si>
  <si>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</si>
  <si>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</si>
  <si>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</si>
  <si>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</si>
  <si>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</si>
  <si>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</si>
  <si>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</si>
  <si>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</si>
  <si>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</si>
  <si>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</si>
  <si>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</si>
  <si>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</si>
  <si>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</si>
  <si>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</si>
  <si>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</si>
  <si>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</si>
  <si>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</si>
  <si>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</si>
  <si>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</si>
  <si>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</si>
  <si>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</si>
  <si>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</si>
  <si>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</si>
  <si>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</si>
  <si>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</si>
  <si>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</si>
  <si>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</si>
  <si>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</si>
  <si>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</si>
  <si>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</si>
  <si>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</si>
  <si>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</si>
  <si>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</si>
  <si>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</si>
  <si>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</si>
  <si>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</si>
  <si>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</si>
  <si>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</si>
  <si>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</si>
  <si>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</si>
  <si>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</si>
  <si>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</si>
  <si>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</si>
  <si>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</si>
  <si>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</si>
  <si>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</si>
  <si>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</si>
  <si>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</si>
  <si>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</si>
  <si>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</si>
  <si>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</si>
  <si>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</si>
  <si>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</si>
  <si>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</si>
  <si>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</si>
  <si>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</si>
  <si>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</si>
  <si>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</si>
  <si>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</si>
  <si>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</si>
  <si>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</si>
  <si>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</si>
  <si>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</si>
  <si>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</si>
  <si>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</si>
  <si>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</si>
  <si>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</si>
  <si>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</si>
  <si>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</si>
  <si>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</si>
  <si>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</si>
  <si>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</si>
  <si>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</si>
  <si>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</si>
  <si>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</si>
  <si>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</si>
  <si>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</si>
  <si>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</si>
  <si>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</si>
  <si>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</si>
  <si>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</si>
  <si>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</si>
  <si>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</si>
  <si>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</si>
  <si>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</si>
  <si>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</si>
  <si>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</si>
  <si>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</si>
  <si>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</si>
  <si>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</si>
  <si>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</si>
  <si>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</si>
  <si>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</si>
  <si>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</si>
  <si>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</si>
  <si>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</si>
  <si>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</si>
  <si>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</si>
  <si>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</si>
  <si>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</si>
  <si>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</si>
  <si>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</si>
  <si>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</si>
  <si>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</si>
  <si>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</si>
  <si>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</si>
  <si>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</si>
  <si>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</si>
  <si>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</si>
  <si>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</si>
  <si>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</si>
  <si>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</si>
  <si>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</si>
  <si>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</si>
  <si>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</si>
  <si>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</si>
  <si>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</si>
  <si>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</si>
  <si>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</si>
  <si>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</si>
  <si>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</si>
  <si>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</si>
  <si>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</si>
  <si>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</si>
  <si>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</si>
  <si>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</si>
  <si>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</si>
  <si>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</si>
  <si>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</si>
  <si>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</si>
  <si>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</si>
  <si>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</si>
  <si>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</si>
  <si>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</si>
  <si>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</si>
  <si>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</si>
  <si>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</si>
  <si>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</si>
  <si>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</si>
  <si>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</si>
  <si>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</si>
  <si>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</si>
  <si>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</si>
  <si>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</si>
  <si>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</si>
  <si>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</si>
  <si>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</si>
  <si>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</si>
  <si>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</si>
  <si>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</si>
  <si>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</si>
  <si>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</si>
  <si>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</si>
  <si>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</si>
  <si>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</si>
  <si>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</si>
  <si>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</si>
  <si>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</si>
  <si>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</si>
  <si>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</si>
  <si>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</si>
  <si>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</si>
  <si>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</si>
  <si>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</si>
  <si>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</si>
  <si>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</si>
  <si>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</si>
  <si>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</si>
  <si>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</si>
  <si>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</si>
  <si>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</si>
  <si>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</si>
  <si>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</si>
  <si>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</si>
  <si>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</si>
  <si>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</si>
  <si>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</si>
  <si>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</si>
  <si>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</si>
  <si>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</si>
  <si>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</si>
  <si>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</si>
  <si>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</si>
  <si>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</si>
  <si>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</si>
  <si>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</si>
  <si>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</si>
  <si>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</si>
  <si>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</si>
  <si>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</si>
  <si>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</si>
  <si>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</si>
  <si>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</si>
  <si>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</si>
  <si>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</si>
  <si>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</si>
  <si>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</si>
  <si>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</si>
  <si>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</si>
  <si>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</si>
  <si>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</si>
  <si>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</si>
  <si>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</si>
  <si>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</si>
  <si>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</si>
  <si>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</si>
  <si>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</si>
  <si>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</si>
  <si>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</si>
  <si>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</si>
  <si>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</si>
  <si>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</si>
  <si>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</si>
  <si>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</si>
  <si>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</si>
  <si>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</si>
  <si>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</si>
  <si>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</si>
  <si>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</si>
  <si>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</si>
  <si>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</si>
  <si>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</si>
  <si>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</si>
  <si>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</si>
  <si>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</si>
  <si>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</si>
  <si>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</si>
  <si>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</si>
  <si>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</si>
  <si>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</si>
  <si>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</si>
  <si>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</si>
  <si>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</si>
  <si>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</si>
  <si>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</si>
  <si>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</si>
  <si>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</si>
  <si>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</si>
  <si>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</si>
  <si>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</si>
  <si>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</si>
  <si>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</si>
  <si>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</si>
  <si>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</si>
  <si>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</si>
  <si>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</si>
  <si>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</si>
  <si>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</si>
  <si>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</si>
  <si>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</si>
  <si>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</si>
  <si>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</si>
  <si>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</si>
  <si>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</si>
  <si>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</si>
  <si>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</si>
  <si>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</si>
  <si>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</si>
  <si>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</si>
  <si>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</si>
  <si>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</si>
  <si>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</si>
  <si>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</si>
  <si>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</si>
  <si>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</si>
  <si>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</si>
  <si>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</si>
  <si>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</si>
  <si>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</si>
  <si>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</si>
  <si>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</si>
  <si>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</si>
  <si>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</si>
  <si>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</si>
  <si>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</si>
  <si>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</si>
  <si>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</si>
  <si>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</si>
  <si>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</si>
  <si>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</si>
  <si>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</si>
  <si>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</si>
  <si>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</si>
  <si>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</si>
  <si>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</si>
  <si>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</si>
  <si>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</si>
  <si>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</si>
  <si>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</si>
  <si>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</si>
  <si>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</si>
  <si>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</si>
  <si>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</si>
  <si>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</si>
  <si>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</si>
  <si>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</si>
  <si>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</si>
  <si>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</si>
  <si>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</si>
  <si>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</si>
  <si>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</si>
  <si>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</si>
  <si>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</si>
  <si>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</si>
  <si>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</si>
  <si>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</si>
  <si>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</si>
  <si>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</si>
  <si>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</si>
  <si>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</si>
  <si>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</si>
  <si>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</si>
  <si>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</si>
  <si>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</si>
  <si>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</si>
  <si>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</si>
  <si>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</si>
  <si>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</si>
  <si>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</si>
  <si>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</si>
  <si>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</si>
  <si>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</si>
  <si>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</si>
  <si>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</si>
  <si>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</si>
  <si>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</si>
  <si>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</si>
  <si>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</si>
  <si>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</si>
  <si>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</si>
  <si>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</si>
  <si>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</si>
  <si>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</si>
  <si>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</si>
  <si>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</si>
  <si>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</si>
  <si>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</si>
  <si>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</si>
  <si>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</si>
  <si>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</si>
  <si>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</si>
  <si>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</si>
  <si>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</si>
  <si>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</si>
  <si>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</si>
  <si>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</si>
  <si>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</si>
  <si>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</si>
  <si>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</si>
  <si>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</si>
  <si>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</si>
  <si>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</si>
  <si>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</si>
  <si>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</si>
  <si>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</si>
  <si>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</si>
  <si>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</si>
  <si>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</si>
  <si>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</si>
  <si>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</si>
  <si>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</si>
  <si>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</si>
  <si>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</si>
  <si>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</si>
  <si>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</si>
  <si>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</si>
  <si>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</si>
  <si>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</si>
  <si>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</si>
  <si>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</si>
  <si>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</si>
  <si>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</si>
  <si>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</si>
  <si>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</si>
  <si>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</si>
  <si>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</si>
  <si>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</si>
  <si>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</si>
  <si>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</si>
  <si>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</si>
  <si>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</si>
  <si>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</si>
  <si>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</si>
  <si>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</si>
  <si>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</si>
  <si>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</si>
  <si>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</si>
  <si>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</si>
  <si>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</si>
  <si>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</si>
  <si>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</si>
  <si>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</si>
  <si>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</si>
  <si>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</si>
  <si>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</si>
  <si>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</si>
  <si>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</si>
  <si>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</si>
  <si>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</si>
  <si>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</si>
  <si>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</si>
  <si>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</si>
  <si>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</si>
  <si>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</si>
  <si>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</si>
  <si>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</si>
  <si>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</si>
  <si>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</si>
  <si>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</si>
  <si>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</si>
  <si>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</si>
  <si>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</si>
  <si>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</si>
  <si>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</si>
  <si>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</si>
  <si>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</si>
  <si>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</si>
  <si>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</si>
  <si>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</si>
  <si>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</si>
  <si>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</si>
  <si>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</si>
  <si>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</si>
  <si>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</si>
  <si>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</si>
  <si>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</si>
  <si>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</si>
  <si>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</si>
  <si>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</si>
  <si>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</si>
  <si>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</si>
  <si>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</si>
  <si>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</si>
  <si>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</si>
  <si>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</si>
  <si>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</si>
  <si>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</si>
  <si>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</si>
  <si>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</si>
  <si>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</si>
  <si>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</si>
  <si>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</si>
  <si>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</si>
  <si>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</si>
  <si>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</si>
  <si>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</si>
  <si>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</si>
  <si>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</si>
  <si>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</si>
  <si>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</si>
  <si>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</si>
  <si>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</si>
  <si>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</si>
  <si>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</si>
  <si>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</si>
  <si>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</si>
  <si>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</si>
  <si>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</si>
  <si>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</si>
  <si>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</si>
  <si>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</si>
  <si>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</si>
  <si>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</si>
  <si>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</si>
  <si>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</si>
  <si>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</si>
  <si>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</si>
  <si>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</si>
  <si>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</si>
  <si>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</si>
  <si>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</si>
  <si>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</si>
  <si>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</si>
  <si>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</si>
  <si>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</si>
  <si>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</si>
  <si>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</si>
  <si>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</si>
  <si>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</si>
  <si>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</si>
  <si>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</si>
  <si>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</si>
  <si>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</si>
  <si>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</si>
  <si>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</si>
  <si>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</si>
  <si>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</si>
  <si>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</si>
  <si>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</si>
  <si>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</si>
  <si>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</si>
  <si>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</si>
  <si>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</si>
  <si>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</si>
  <si>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</si>
  <si>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</si>
  <si>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</si>
  <si>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</si>
  <si>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</si>
  <si>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</si>
  <si>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</si>
  <si>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</si>
  <si>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</si>
  <si>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</si>
  <si>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</si>
  <si>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</si>
  <si>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</si>
  <si>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</si>
  <si>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</si>
  <si>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</si>
  <si>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</si>
  <si>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</si>
  <si>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</si>
  <si>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</si>
  <si>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</si>
  <si>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</si>
  <si>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</si>
  <si>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</si>
  <si>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</si>
  <si>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</si>
  <si>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</si>
  <si>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</si>
  <si>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</si>
  <si>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</si>
  <si>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</si>
  <si>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</si>
  <si>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</si>
  <si>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</si>
  <si>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</si>
  <si>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</si>
  <si>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</si>
  <si>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</si>
  <si>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</si>
  <si>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</si>
  <si>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</si>
  <si>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</si>
  <si>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</si>
  <si>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</si>
  <si>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</si>
  <si>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</si>
  <si>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</si>
  <si>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</si>
  <si>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</si>
  <si>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</si>
  <si>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</si>
  <si>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</si>
  <si>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</si>
  <si>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</si>
  <si>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</si>
  <si>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</si>
  <si>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</si>
  <si>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</si>
  <si>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</si>
  <si>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</si>
  <si>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</si>
  <si>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</si>
  <si>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</si>
  <si>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</si>
  <si>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</si>
  <si>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</si>
  <si>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</si>
  <si>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</si>
  <si>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</si>
  <si>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</si>
  <si>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</si>
  <si>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</si>
  <si>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</si>
  <si>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</si>
  <si>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</si>
  <si>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</si>
  <si>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</si>
  <si>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</si>
  <si>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</si>
  <si>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</si>
  <si>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</si>
  <si>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</si>
  <si>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</si>
  <si>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</si>
  <si>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</si>
  <si>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</si>
  <si>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</si>
  <si>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</si>
  <si>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</si>
  <si>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</si>
  <si>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</si>
  <si>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</si>
  <si>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</si>
  <si>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</si>
  <si>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</si>
  <si>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</si>
  <si>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</si>
  <si>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</si>
  <si>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</si>
  <si>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</si>
  <si>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</si>
  <si>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</si>
  <si>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</si>
  <si>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</si>
  <si>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</si>
  <si>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</si>
  <si>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</si>
  <si>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</si>
  <si>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</si>
  <si>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</si>
  <si>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</si>
  <si>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</si>
  <si>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</si>
  <si>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</si>
  <si>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</si>
  <si>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</si>
  <si>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</si>
  <si>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</si>
  <si>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</si>
  <si>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</si>
  <si>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</si>
  <si>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</si>
  <si>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</si>
  <si>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</si>
  <si>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</si>
  <si>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</si>
  <si>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</si>
  <si>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</si>
  <si>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</si>
  <si>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</si>
  <si>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</si>
  <si>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</si>
  <si>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</si>
  <si>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</si>
  <si>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</si>
  <si>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</si>
  <si>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</si>
  <si>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</si>
  <si>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</si>
  <si>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</si>
  <si>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</si>
  <si>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</si>
  <si>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</si>
  <si>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</si>
  <si>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</si>
  <si>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</si>
  <si>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</si>
  <si>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</si>
  <si>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</si>
  <si>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</si>
  <si>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</si>
  <si>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</si>
  <si>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</si>
  <si>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</si>
  <si>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</si>
  <si>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</si>
  <si>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</si>
  <si>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</si>
  <si>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</si>
  <si>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</si>
  <si>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</si>
  <si>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</si>
  <si>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</si>
  <si>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</si>
  <si>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</si>
  <si>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</si>
  <si>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</si>
  <si>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</si>
  <si>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</si>
  <si>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</si>
  <si>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</si>
  <si>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</si>
  <si>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</si>
  <si>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</si>
  <si>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</si>
  <si>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</si>
  <si>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</si>
  <si>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</si>
  <si>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</si>
  <si>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</si>
  <si>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</si>
  <si>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</si>
  <si>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</si>
  <si>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</si>
  <si>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</si>
  <si>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</si>
  <si>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</si>
  <si>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</si>
  <si>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</si>
  <si>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</si>
  <si>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</si>
  <si>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</si>
  <si>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</si>
  <si>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</si>
  <si>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</si>
  <si>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</si>
  <si>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</si>
  <si>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</si>
  <si>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</si>
  <si>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</si>
  <si>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</si>
  <si>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</si>
  <si>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</si>
  <si>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</si>
  <si>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</si>
  <si>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</si>
  <si>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</si>
  <si>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</si>
  <si>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</si>
  <si>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</si>
  <si>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</si>
  <si>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</si>
  <si>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</si>
  <si>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</si>
  <si>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</si>
  <si>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</si>
  <si>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</si>
  <si>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</si>
  <si>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</si>
  <si>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</si>
  <si>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</si>
  <si>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</si>
  <si>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</si>
  <si>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</si>
  <si>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</si>
  <si>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</si>
  <si>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</si>
  <si>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</si>
  <si>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</si>
  <si>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</si>
  <si>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</si>
  <si>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</si>
  <si>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</si>
  <si>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</si>
  <si>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</si>
  <si>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</si>
  <si>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</si>
  <si>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</si>
  <si>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</si>
  <si>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</si>
  <si>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</si>
  <si>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</si>
  <si>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</si>
  <si>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</si>
  <si>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</si>
  <si>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</si>
  <si>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</si>
  <si>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</si>
  <si>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</si>
  <si>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</si>
  <si>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</si>
  <si>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</si>
  <si>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</si>
  <si>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</si>
  <si>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</si>
  <si>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</si>
  <si>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</si>
  <si>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</si>
  <si>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</si>
  <si>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</si>
  <si>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</si>
  <si>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</si>
  <si>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</si>
  <si>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</si>
  <si>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</si>
  <si>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</si>
  <si>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</si>
  <si>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</si>
  <si>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</si>
  <si>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</si>
  <si>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</si>
  <si>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</si>
  <si>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</si>
  <si>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</si>
  <si>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</si>
  <si>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</si>
  <si>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</si>
  <si>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</si>
  <si>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</si>
  <si>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</si>
  <si>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</si>
  <si>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</si>
  <si>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</si>
  <si>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</si>
  <si>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</si>
  <si>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</si>
  <si>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</si>
  <si>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</si>
  <si>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</si>
  <si>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</si>
  <si>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</si>
  <si>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</si>
  <si>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</si>
  <si>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</si>
  <si>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</si>
  <si>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</si>
  <si>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</si>
  <si>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</si>
  <si>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</si>
  <si>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</si>
  <si>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</si>
  <si>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</si>
  <si>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</si>
  <si>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</si>
  <si>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</si>
  <si>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</si>
  <si>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</si>
  <si>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</si>
  <si>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</si>
  <si>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</si>
  <si>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</si>
  <si>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</si>
  <si>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</si>
  <si>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</si>
  <si>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</si>
  <si>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</si>
  <si>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</si>
  <si>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</si>
  <si>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</si>
  <si>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</si>
  <si>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</si>
  <si>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</si>
  <si>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</si>
  <si>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</si>
  <si>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</si>
  <si>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</si>
  <si>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</si>
  <si>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</si>
  <si>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</si>
  <si>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</si>
  <si>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</si>
  <si>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</si>
  <si>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</si>
  <si>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</si>
  <si>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</si>
  <si>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</si>
  <si>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</si>
  <si>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</si>
  <si>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</si>
  <si>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</si>
  <si>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</si>
  <si>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</si>
  <si>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</si>
  <si>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</si>
  <si>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</si>
  <si>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</si>
  <si>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</si>
  <si>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</si>
  <si>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</si>
  <si>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</si>
  <si>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</si>
  <si>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</si>
  <si>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</si>
  <si>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</si>
  <si>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</si>
  <si>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</si>
  <si>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</si>
  <si>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</si>
  <si>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</si>
  <si>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</si>
  <si>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</si>
  <si>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</si>
  <si>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</si>
  <si>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</si>
  <si>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</si>
  <si>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</si>
  <si>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</si>
  <si>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</si>
  <si>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</si>
  <si>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</si>
  <si>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</si>
  <si>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</si>
  <si>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</si>
  <si>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</si>
  <si>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</si>
  <si>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</si>
  <si>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</si>
  <si>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</si>
  <si>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</si>
  <si>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</si>
  <si>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</si>
  <si>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</si>
  <si>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</si>
  <si>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</si>
  <si>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</si>
  <si>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</si>
  <si>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</si>
  <si>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</si>
  <si>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</si>
  <si>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</si>
  <si>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</si>
  <si>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</si>
  <si>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</si>
  <si>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</si>
  <si>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</si>
  <si>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</si>
  <si>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</si>
  <si>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</si>
  <si>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</si>
  <si>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</si>
  <si>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</si>
  <si>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</si>
  <si>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</si>
  <si>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</si>
  <si>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</si>
  <si>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</si>
  <si>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</si>
  <si>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</si>
  <si>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</si>
  <si>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</si>
  <si>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</si>
  <si>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</si>
  <si>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</si>
  <si>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</si>
  <si>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</si>
  <si>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</si>
  <si>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</si>
  <si>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</si>
  <si>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</si>
  <si>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</si>
  <si>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</si>
  <si>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</si>
  <si>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</si>
  <si>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</si>
  <si>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</si>
  <si>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</si>
  <si>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</si>
  <si>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</si>
  <si>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</si>
  <si>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</si>
  <si>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</si>
  <si>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</si>
  <si>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</si>
  <si>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</si>
  <si>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</si>
  <si>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</si>
  <si>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</si>
  <si>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</si>
  <si>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</si>
  <si>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</si>
  <si>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</si>
  <si>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</si>
  <si>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</si>
  <si>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</si>
  <si>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</si>
  <si>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</si>
  <si>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</si>
  <si>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</si>
  <si>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</si>
  <si>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</si>
  <si>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</si>
  <si>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</si>
  <si>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</si>
  <si>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</si>
  <si>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</si>
  <si>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</si>
  <si>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</si>
  <si>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</si>
  <si>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</si>
  <si>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</si>
  <si>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</si>
  <si>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</si>
  <si>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</si>
  <si>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</si>
  <si>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</si>
  <si>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</si>
  <si>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</si>
  <si>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</si>
  <si>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</si>
  <si>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</si>
  <si>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</si>
  <si>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</si>
  <si>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</si>
  <si>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</si>
  <si>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</si>
  <si>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</si>
  <si>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</si>
  <si>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</si>
  <si>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</si>
  <si>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</si>
  <si>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</si>
  <si>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</si>
  <si>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</si>
  <si>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</si>
  <si>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</si>
  <si>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</si>
  <si>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</si>
  <si>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</si>
  <si>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</si>
  <si>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</si>
  <si>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</si>
  <si>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</si>
  <si>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</si>
  <si>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</si>
  <si>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</si>
  <si>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</si>
  <si>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</si>
  <si>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</si>
  <si>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</si>
  <si>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</si>
  <si>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</si>
  <si>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</si>
  <si>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</si>
  <si>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</si>
  <si>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</si>
  <si>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</si>
  <si>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</si>
  <si>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</si>
  <si>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</si>
  <si>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</si>
  <si>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</si>
  <si>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</si>
  <si>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</si>
  <si>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</si>
  <si>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</si>
  <si>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</si>
  <si>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</si>
  <si>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</si>
  <si>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</si>
  <si>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</si>
  <si>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</si>
  <si>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</si>
  <si>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</si>
  <si>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</si>
  <si>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</si>
  <si>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</si>
  <si>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</si>
  <si>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</si>
  <si>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</si>
  <si>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</si>
  <si>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</si>
  <si>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</si>
  <si>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</si>
  <si>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</si>
  <si>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</si>
  <si>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</si>
  <si>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</si>
  <si>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</si>
  <si>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</si>
  <si>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</si>
  <si>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</si>
  <si>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</si>
  <si>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</si>
  <si>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</si>
  <si>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</si>
  <si>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</si>
  <si>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</si>
  <si>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</si>
  <si>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</si>
  <si>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</si>
  <si>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</si>
  <si>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</si>
  <si>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</si>
  <si>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</si>
  <si>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</si>
  <si>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</si>
  <si>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</si>
  <si>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</si>
  <si>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</si>
  <si>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</si>
  <si>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</si>
  <si>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</si>
  <si>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</si>
  <si>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</si>
  <si>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</si>
  <si>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</si>
  <si>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</si>
  <si>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</si>
  <si>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</si>
  <si>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</si>
  <si>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</si>
  <si>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</si>
  <si>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</si>
  <si>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</si>
  <si>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</si>
  <si>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</si>
  <si>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</si>
  <si>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</si>
  <si>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</si>
  <si>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</si>
  <si>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</si>
  <si>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</si>
  <si>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</si>
  <si>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</si>
  <si>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</si>
  <si>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</si>
  <si>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</si>
  <si>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</si>
  <si>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</si>
  <si>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</si>
  <si>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</si>
  <si>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</si>
  <si>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</si>
  <si>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</si>
  <si>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</si>
  <si>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</si>
  <si>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</si>
  <si>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</si>
  <si>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</si>
  <si>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</si>
  <si>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</si>
  <si>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</si>
  <si>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</si>
  <si>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</si>
  <si>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</si>
  <si>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</si>
  <si>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</si>
  <si>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</si>
  <si>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</si>
  <si>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</si>
  <si>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</si>
  <si>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</si>
  <si>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</si>
  <si>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</si>
  <si>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</si>
  <si>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</si>
  <si>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</si>
  <si>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</si>
  <si>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</si>
  <si>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</si>
  <si>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</si>
  <si>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</si>
  <si>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</si>
  <si>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</si>
  <si>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</si>
  <si>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</si>
  <si>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</si>
  <si>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</si>
  <si>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</si>
  <si>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</si>
  <si>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</si>
  <si>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</si>
  <si>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</si>
  <si>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</si>
  <si>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</si>
  <si>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</si>
  <si>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</si>
  <si>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</si>
  <si>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</si>
  <si>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</si>
  <si>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</si>
  <si>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</si>
  <si>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</si>
  <si>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</si>
  <si>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</si>
  <si>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</si>
  <si>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</si>
  <si>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</si>
  <si>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</si>
  <si>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</si>
  <si>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</si>
  <si>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</si>
  <si>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</si>
  <si>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</si>
  <si>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</si>
  <si>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</si>
  <si>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</si>
  <si>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</si>
  <si>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</si>
  <si>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</si>
  <si>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</si>
  <si>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</si>
  <si>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</si>
  <si>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</si>
  <si>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</si>
  <si>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</si>
  <si>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</si>
  <si>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</si>
  <si>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</si>
  <si>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</si>
  <si>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</si>
  <si>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</si>
  <si>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</si>
  <si>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</si>
  <si>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</si>
  <si>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</si>
  <si>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</si>
  <si>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</si>
  <si>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</si>
  <si>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</si>
  <si>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</si>
  <si>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</si>
  <si>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</si>
  <si>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</si>
  <si>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</si>
  <si>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</si>
  <si>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</si>
  <si>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</si>
  <si>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</si>
  <si>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</si>
  <si>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</si>
  <si>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</si>
  <si>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</si>
  <si>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</si>
  <si>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</si>
  <si>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</si>
  <si>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</si>
  <si>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</si>
  <si>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</si>
  <si>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</si>
  <si>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</si>
  <si>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</si>
  <si>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</si>
  <si>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</si>
  <si>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</si>
  <si>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</si>
  <si>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</si>
  <si>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</si>
  <si>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</si>
  <si>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</si>
  <si>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</si>
  <si>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</si>
  <si>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</si>
  <si>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</si>
  <si>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</si>
  <si>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</si>
  <si>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</si>
  <si>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</si>
  <si>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</si>
  <si>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</si>
  <si>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</si>
  <si>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</si>
  <si>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</si>
  <si>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</si>
  <si>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</si>
  <si>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</si>
  <si>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</si>
  <si>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</si>
  <si>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</si>
  <si>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</si>
  <si>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</si>
  <si>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</si>
  <si>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</si>
  <si>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</si>
  <si>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</si>
  <si>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</si>
  <si>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</si>
  <si>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</si>
  <si>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</si>
  <si>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</si>
  <si>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</si>
  <si>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</si>
  <si>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</si>
  <si>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</si>
  <si>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</si>
  <si>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</si>
  <si>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</si>
  <si>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</si>
  <si>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</si>
  <si>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</si>
  <si>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</si>
  <si>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</si>
  <si>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</si>
  <si>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</si>
  <si>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</si>
  <si>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</si>
  <si>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</si>
  <si>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</si>
  <si>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</si>
  <si>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</si>
  <si>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</si>
  <si>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</si>
  <si>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</si>
  <si>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</si>
  <si>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</si>
  <si>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</si>
  <si>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</si>
  <si>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</si>
  <si>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</si>
  <si>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</si>
  <si>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</si>
  <si>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</si>
  <si>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</si>
  <si>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</si>
  <si>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</si>
  <si>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</si>
  <si>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</si>
  <si>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</si>
  <si>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</si>
  <si>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</si>
  <si>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</si>
  <si>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</si>
  <si>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</si>
  <si>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</si>
  <si>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</si>
  <si>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</si>
  <si>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</si>
  <si>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</si>
  <si>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</si>
  <si>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</si>
  <si>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</si>
  <si>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</si>
  <si>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</si>
  <si>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</si>
  <si>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</si>
  <si>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</si>
  <si>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</si>
  <si>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</si>
  <si>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</si>
  <si>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</si>
  <si>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</si>
  <si>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</si>
  <si>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</si>
  <si>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</si>
  <si>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</si>
  <si>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</si>
  <si>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</si>
  <si>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</si>
  <si>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</si>
  <si>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</si>
  <si>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</si>
  <si>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</si>
  <si>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</si>
  <si>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</si>
  <si>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</si>
  <si>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</si>
  <si>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</si>
  <si>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</si>
  <si>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</si>
  <si>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</si>
  <si>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</si>
  <si>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</si>
  <si>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</si>
  <si>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</si>
  <si>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</si>
  <si>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</si>
  <si>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</si>
  <si>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</si>
  <si>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</si>
  <si>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</si>
  <si>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</si>
  <si>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</si>
  <si>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</si>
  <si>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</si>
  <si>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</si>
  <si>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</si>
  <si>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</si>
  <si>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</si>
  <si>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</si>
  <si>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</si>
  <si>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</si>
  <si>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</si>
  <si>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</si>
  <si>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</si>
  <si>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</si>
  <si>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</si>
  <si>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</si>
  <si>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</si>
  <si>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</si>
  <si>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</si>
  <si>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</si>
  <si>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</si>
  <si>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</si>
  <si>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</si>
  <si>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</si>
  <si>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</si>
  <si>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</si>
  <si>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</si>
  <si>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</si>
  <si>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</si>
  <si>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</si>
  <si>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</si>
  <si>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</si>
  <si>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</si>
  <si>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</si>
  <si>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</si>
  <si>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</si>
  <si>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</si>
  <si>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</si>
  <si>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</si>
  <si>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</si>
  <si>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</si>
  <si>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</si>
  <si>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</si>
  <si>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</si>
  <si>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</si>
  <si>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</si>
  <si>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</si>
  <si>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</si>
  <si>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</si>
  <si>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</si>
  <si>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</si>
  <si>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</si>
  <si>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</si>
  <si>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</si>
  <si>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</si>
  <si>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</si>
  <si>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</si>
  <si>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</si>
  <si>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</si>
  <si>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</si>
  <si>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</si>
  <si>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</si>
  <si>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</si>
  <si>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</si>
  <si>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</si>
  <si>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</si>
  <si>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</si>
  <si>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</si>
  <si>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</si>
  <si>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</si>
  <si>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</si>
  <si>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</si>
  <si>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</si>
  <si>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</si>
  <si>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</si>
  <si>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</si>
  <si>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</si>
  <si>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</si>
  <si>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</si>
  <si>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</si>
  <si>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</si>
  <si>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</si>
  <si>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</si>
  <si>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</si>
  <si>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</si>
  <si>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</si>
  <si>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</si>
  <si>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</si>
  <si>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</si>
  <si>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</si>
  <si>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</si>
  <si>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</si>
  <si>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</si>
  <si>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</si>
  <si>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</si>
  <si>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</si>
  <si>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</si>
  <si>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</si>
  <si>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</si>
  <si>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</si>
  <si>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</si>
  <si>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</si>
  <si>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</si>
  <si>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</si>
  <si>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</si>
  <si>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</si>
  <si>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</si>
  <si>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</si>
  <si>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</si>
  <si>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</si>
  <si>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</si>
  <si>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</si>
  <si>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</si>
  <si>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</si>
  <si>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</si>
  <si>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</si>
  <si>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</si>
  <si>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</si>
  <si>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</si>
  <si>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</si>
  <si>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</si>
  <si>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</si>
  <si>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</si>
  <si>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</si>
  <si>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</si>
  <si>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</si>
  <si>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</si>
  <si>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</si>
  <si>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</si>
  <si>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</si>
  <si>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</si>
  <si>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</si>
  <si>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</si>
  <si>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</si>
  <si>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</si>
  <si>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</si>
  <si>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</si>
  <si>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</si>
  <si>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</si>
  <si>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</si>
  <si>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</si>
  <si>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</si>
  <si>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</si>
  <si>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</si>
  <si>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</si>
  <si>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</si>
  <si>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</si>
  <si>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</si>
  <si>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</si>
  <si>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</si>
  <si>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</si>
  <si>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</si>
  <si>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</si>
  <si>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</si>
  <si>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</si>
  <si>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</si>
  <si>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</si>
  <si>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</si>
  <si>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</si>
  <si>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</si>
  <si>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</si>
  <si>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</si>
  <si>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</si>
  <si>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</si>
  <si>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</si>
  <si>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</si>
  <si>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</si>
  <si>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</si>
  <si>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</si>
  <si>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</si>
  <si>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</si>
  <si>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</si>
  <si>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</si>
  <si>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</si>
  <si>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</si>
  <si>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</si>
  <si>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</si>
  <si>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</si>
  <si>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</si>
  <si>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</si>
  <si>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</si>
  <si>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</si>
  <si>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</si>
  <si>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</si>
  <si>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</si>
  <si>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</si>
  <si>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</si>
  <si>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</si>
  <si>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</si>
  <si>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</si>
  <si>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</si>
  <si>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</si>
  <si>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</si>
  <si>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</si>
  <si>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</si>
  <si>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</si>
  <si>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</si>
  <si>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</si>
  <si>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</si>
  <si>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</si>
  <si>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</si>
  <si>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</si>
  <si>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</si>
  <si>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</si>
  <si>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</si>
  <si>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</si>
  <si>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</si>
  <si>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</si>
  <si>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</si>
  <si>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</si>
  <si>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</si>
  <si>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</si>
  <si>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</si>
  <si>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</si>
  <si>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</si>
  <si>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</si>
  <si>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</si>
  <si>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</si>
  <si>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</si>
  <si>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</si>
  <si>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</si>
  <si>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</si>
  <si>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</si>
  <si>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</si>
  <si>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</si>
  <si>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</si>
  <si>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</si>
  <si>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</si>
  <si>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</si>
  <si>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</si>
  <si>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</si>
  <si>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</si>
  <si>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</si>
  <si>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</si>
  <si>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</si>
  <si>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</si>
  <si>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</si>
  <si>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</si>
  <si>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</si>
  <si>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</si>
  <si>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</si>
  <si>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</si>
  <si>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</si>
  <si>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</si>
  <si>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</si>
  <si>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</si>
  <si>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</si>
  <si>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</si>
  <si>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</si>
  <si>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</si>
  <si>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</si>
  <si>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</si>
  <si>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</si>
  <si>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</si>
  <si>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</si>
  <si>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</si>
  <si>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</si>
  <si>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</si>
  <si>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</si>
  <si>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</si>
  <si>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</si>
  <si>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</si>
  <si>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</si>
  <si>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</si>
  <si>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</si>
  <si>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</si>
  <si>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</si>
  <si>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</si>
  <si>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</si>
  <si>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</si>
  <si>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</si>
  <si>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</si>
  <si>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</si>
  <si>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</si>
  <si>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</si>
  <si>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</si>
  <si>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</si>
  <si>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</si>
  <si>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</si>
  <si>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</si>
  <si>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</si>
  <si>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</si>
  <si>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</si>
  <si>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</si>
  <si>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</si>
  <si>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</si>
  <si>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</si>
  <si>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</si>
  <si>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</si>
  <si>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</si>
  <si>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</si>
  <si>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</si>
  <si>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</si>
  <si>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</si>
  <si>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</si>
  <si>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</si>
  <si>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</si>
  <si>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</si>
  <si>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</si>
  <si>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</si>
  <si>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</si>
  <si>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</si>
  <si>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</si>
  <si>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</si>
  <si>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</si>
  <si>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</si>
  <si>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</si>
  <si>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</si>
  <si>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</si>
  <si>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</si>
  <si>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</si>
  <si>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</si>
  <si>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</si>
  <si>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</si>
  <si>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</si>
  <si>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</si>
  <si>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</si>
  <si>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</si>
  <si>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</si>
  <si>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</si>
  <si>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</si>
  <si>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</si>
  <si>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</si>
  <si>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</si>
  <si>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</si>
  <si>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</si>
  <si>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</si>
  <si>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</si>
  <si>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</si>
  <si>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</si>
  <si>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</si>
  <si>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</si>
  <si>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</si>
  <si>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</si>
  <si>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</si>
  <si>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</si>
  <si>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</si>
  <si>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</si>
  <si>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</si>
  <si>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</si>
  <si>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</si>
  <si>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</si>
  <si>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</si>
  <si>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</si>
  <si>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</si>
  <si>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</si>
  <si>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</si>
  <si>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</si>
  <si>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</si>
  <si>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</si>
  <si>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</si>
  <si>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</si>
  <si>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</si>
  <si>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</si>
  <si>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</si>
  <si>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</si>
  <si>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</si>
  <si>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</si>
  <si>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</si>
  <si>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</si>
  <si>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</si>
  <si>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</si>
  <si>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</si>
  <si>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</si>
  <si>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</si>
  <si>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</si>
  <si>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</si>
  <si>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</si>
  <si>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</si>
  <si>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</si>
  <si>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</si>
  <si>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</si>
  <si>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</si>
  <si>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</si>
  <si>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</si>
  <si>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</si>
  <si>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</si>
  <si>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</si>
  <si>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</si>
  <si>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</si>
  <si>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</si>
  <si>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</si>
  <si>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</si>
  <si>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</si>
  <si>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</si>
  <si>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</si>
  <si>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</si>
  <si>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</si>
  <si>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</si>
  <si>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</si>
  <si>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</si>
  <si>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</si>
  <si>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</si>
  <si>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</si>
  <si>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</si>
  <si>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</si>
  <si>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</si>
  <si>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</si>
  <si>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</si>
  <si>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</si>
  <si>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</si>
  <si>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</si>
  <si>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</si>
  <si>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</si>
  <si>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</si>
  <si>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</si>
  <si>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</si>
  <si>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</si>
  <si>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</si>
  <si>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</si>
  <si>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</si>
  <si>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</si>
  <si>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</si>
  <si>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</si>
  <si>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</si>
  <si>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</si>
  <si>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</si>
  <si>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</si>
  <si>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</si>
  <si>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</si>
  <si>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</si>
  <si>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</si>
  <si>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</si>
  <si>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</si>
  <si>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</si>
  <si>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</si>
  <si>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</si>
  <si>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</si>
  <si>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</si>
  <si>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</si>
  <si>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</si>
  <si>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</si>
  <si>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</si>
  <si>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</si>
  <si>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</si>
  <si>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</si>
  <si>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</si>
  <si>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</si>
  <si>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</si>
  <si>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</si>
  <si>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</si>
  <si>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</si>
  <si>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</si>
  <si>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</si>
  <si>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</si>
  <si>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</si>
  <si>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</si>
  <si>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</si>
  <si>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</si>
  <si>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</si>
  <si>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</si>
  <si>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</si>
  <si>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</si>
  <si>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</si>
  <si>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</si>
  <si>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</si>
  <si>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</si>
  <si>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</si>
  <si>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</si>
  <si>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</si>
  <si>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</si>
  <si>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</si>
  <si>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</si>
  <si>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</si>
  <si>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</si>
  <si>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</si>
  <si>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</si>
  <si>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</si>
  <si>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</si>
  <si>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</si>
  <si>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</si>
  <si>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</si>
  <si>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</si>
  <si>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</si>
  <si>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</si>
  <si>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</si>
  <si>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</si>
  <si>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</si>
  <si>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</si>
  <si>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</si>
  <si>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</si>
  <si>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</si>
  <si>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</si>
  <si>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</si>
  <si>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</si>
  <si>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</si>
  <si>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</si>
  <si>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</si>
  <si>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</si>
  <si>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</si>
  <si>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</si>
  <si>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</si>
  <si>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</si>
  <si>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</si>
  <si>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</si>
  <si>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</si>
  <si>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</si>
  <si>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</si>
  <si>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</si>
  <si>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</si>
  <si>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</si>
  <si>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</si>
  <si>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</si>
  <si>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</si>
  <si>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</si>
  <si>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</si>
  <si>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</si>
  <si>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</si>
  <si>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</si>
  <si>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</si>
  <si>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</si>
  <si>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</si>
  <si>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</si>
  <si>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</si>
  <si>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</si>
  <si>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</si>
  <si>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</si>
  <si>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</si>
  <si>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</si>
  <si>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</si>
  <si>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</si>
  <si>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</si>
  <si>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</si>
  <si>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</si>
  <si>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</si>
  <si>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</si>
  <si>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</si>
  <si>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</si>
  <si>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</si>
  <si>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</si>
  <si>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</si>
  <si>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</si>
  <si>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</si>
  <si>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</si>
  <si>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</si>
  <si>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</si>
  <si>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</si>
  <si>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</si>
  <si>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</si>
  <si>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</si>
  <si>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</si>
  <si>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</si>
  <si>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</si>
  <si>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</si>
  <si>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</si>
  <si>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</si>
  <si>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</si>
  <si>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</si>
  <si>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</si>
  <si>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</si>
  <si>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</si>
  <si>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</si>
  <si>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</si>
  <si>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</si>
  <si>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</si>
  <si>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</si>
  <si>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</si>
  <si>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</si>
  <si>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</si>
  <si>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</si>
  <si>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</si>
  <si>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</si>
  <si>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</si>
  <si>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</si>
  <si>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</si>
  <si>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</si>
  <si>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</si>
  <si>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</si>
  <si>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</si>
  <si>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</si>
  <si>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</si>
  <si>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</si>
  <si>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</si>
  <si>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</si>
  <si>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</si>
  <si>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</si>
  <si>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</si>
  <si>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</si>
  <si>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</si>
  <si>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</si>
  <si>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</si>
  <si>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</si>
  <si>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</si>
  <si>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</si>
  <si>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</si>
  <si>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</si>
  <si>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</si>
  <si>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</si>
  <si>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</si>
  <si>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</si>
  <si>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</si>
  <si>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</si>
  <si>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</si>
  <si>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</si>
  <si>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</si>
  <si>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</si>
  <si>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</si>
  <si>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</si>
  <si>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</si>
  <si>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</si>
  <si>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</si>
  <si>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</si>
  <si>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</si>
  <si>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</si>
  <si>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</si>
  <si>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</si>
  <si>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</si>
  <si>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</si>
  <si>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</si>
  <si>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</si>
  <si>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</si>
  <si>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</si>
  <si>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</si>
  <si>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</si>
  <si>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</si>
  <si>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</si>
  <si>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</si>
  <si>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</si>
  <si>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</si>
  <si>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</si>
  <si>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</si>
  <si>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</si>
  <si>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</si>
  <si>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</si>
  <si>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</si>
  <si>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</si>
  <si>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</si>
  <si>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</si>
  <si>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</si>
  <si>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</si>
  <si>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</si>
  <si>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</si>
  <si>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</si>
  <si>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</si>
  <si>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</si>
  <si>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</si>
  <si>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</si>
  <si>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</si>
  <si>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</si>
  <si>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</si>
  <si>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</si>
  <si>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</si>
  <si>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</si>
  <si>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</si>
  <si>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</si>
  <si>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</si>
  <si>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</si>
  <si>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</si>
  <si>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</si>
  <si>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</si>
  <si>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</si>
  <si>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</si>
  <si>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</si>
  <si>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</si>
  <si>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</si>
  <si>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</si>
  <si>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</si>
  <si>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</si>
  <si>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</si>
  <si>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</si>
  <si>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</si>
  <si>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</si>
  <si>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</si>
  <si>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</si>
  <si>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</si>
  <si>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</si>
  <si>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</si>
  <si>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</si>
  <si>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</si>
  <si>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</si>
  <si>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</si>
  <si>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</si>
  <si>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</si>
  <si>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</si>
  <si>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</si>
  <si>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</si>
  <si>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</si>
  <si>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</si>
  <si>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</si>
  <si>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</si>
  <si>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</si>
  <si>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</si>
  <si>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</si>
  <si>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</si>
  <si>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</si>
  <si>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</si>
  <si>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</si>
  <si>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</si>
  <si>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</si>
  <si>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</si>
  <si>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</si>
  <si>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</si>
  <si>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</si>
  <si>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</si>
  <si>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</si>
  <si>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</si>
  <si>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</si>
  <si>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</si>
  <si>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</si>
  <si>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</si>
  <si>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</si>
  <si>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</si>
  <si>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</si>
  <si>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</si>
  <si>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</si>
  <si>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</si>
  <si>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</si>
  <si>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</si>
  <si>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</si>
  <si>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</si>
  <si>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</si>
  <si>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</si>
  <si>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</si>
  <si>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</si>
  <si>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</si>
  <si>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</si>
  <si>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</si>
  <si>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</si>
  <si>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</si>
  <si>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</si>
  <si>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</si>
  <si>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</si>
  <si>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</si>
  <si>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</si>
  <si>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</si>
  <si>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</si>
  <si>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</si>
  <si>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</si>
  <si>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</si>
  <si>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</si>
  <si>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</si>
  <si>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</si>
  <si>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</si>
  <si>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</si>
  <si>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</si>
  <si>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</si>
  <si>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</si>
  <si>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</si>
  <si>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</si>
  <si>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</si>
  <si>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</si>
  <si>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</si>
  <si>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</si>
  <si>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</si>
  <si>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</si>
  <si>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</si>
  <si>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</si>
  <si>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</si>
  <si>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</si>
  <si>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</si>
  <si>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</si>
  <si>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</si>
  <si>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</si>
  <si>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</si>
  <si>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</si>
  <si>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</si>
  <si>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</si>
  <si>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</si>
  <si>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</si>
  <si>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</si>
  <si>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</si>
  <si>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</si>
  <si>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</si>
  <si>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</si>
  <si>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</si>
  <si>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</si>
  <si>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</si>
  <si>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</si>
  <si>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</si>
  <si>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</si>
  <si>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</si>
  <si>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</si>
  <si>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</si>
  <si>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</si>
  <si>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</si>
  <si>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</si>
  <si>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</si>
  <si>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</si>
  <si>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</si>
  <si>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</si>
  <si>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</si>
  <si>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</si>
  <si>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</si>
  <si>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</si>
  <si>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</si>
  <si>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</si>
  <si>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</si>
  <si>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</si>
  <si>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</si>
  <si>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</si>
  <si>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</si>
  <si>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</si>
  <si>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</si>
  <si>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</si>
  <si>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</si>
  <si>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</si>
  <si>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</si>
  <si>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</si>
  <si>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</si>
  <si>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</si>
  <si>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</si>
  <si>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</si>
  <si>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</si>
  <si>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</si>
  <si>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</si>
  <si>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</si>
  <si>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</si>
  <si>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</si>
  <si>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</si>
  <si>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</si>
  <si>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</si>
  <si>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</si>
  <si>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</si>
  <si>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</si>
  <si>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</si>
  <si>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</si>
  <si>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</si>
  <si>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</si>
  <si>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</si>
  <si>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</si>
  <si>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</si>
  <si>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</si>
  <si>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</si>
  <si>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</si>
  <si>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</si>
  <si>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</si>
  <si>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</si>
  <si>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</si>
  <si>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</si>
  <si>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</si>
  <si>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</si>
  <si>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</si>
  <si>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</si>
  <si>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</si>
  <si>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</si>
  <si>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</si>
  <si>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</si>
  <si>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</si>
  <si>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</si>
  <si>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</si>
  <si>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</si>
  <si>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</si>
  <si>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</si>
  <si>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</si>
  <si>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</si>
  <si>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</si>
  <si>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</si>
  <si>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</si>
  <si>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</si>
  <si>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</si>
  <si>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</si>
  <si>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</si>
  <si>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</si>
  <si>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</si>
  <si>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</si>
  <si>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</si>
  <si>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</si>
  <si>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</si>
  <si>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</si>
  <si>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</si>
  <si>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</si>
  <si>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</si>
  <si>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</si>
  <si>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</si>
  <si>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</si>
  <si>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</si>
  <si>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</si>
  <si>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</si>
  <si>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</si>
  <si>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</si>
  <si>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</si>
  <si>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</si>
  <si>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</si>
  <si>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</si>
  <si>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</si>
  <si>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</si>
  <si>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</si>
  <si>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</si>
  <si>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</si>
  <si>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</si>
  <si>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</si>
  <si>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</si>
  <si>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</si>
  <si>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</si>
  <si>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</si>
  <si>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</si>
  <si>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</si>
  <si>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</si>
  <si>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</si>
  <si>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</si>
  <si>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</si>
  <si>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</si>
  <si>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</si>
  <si>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</si>
  <si>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</si>
  <si>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</si>
  <si>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</si>
  <si>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</si>
  <si>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</si>
  <si>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</si>
  <si>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</si>
  <si>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</si>
  <si>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</si>
  <si>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</si>
  <si>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</si>
  <si>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</si>
  <si>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</si>
  <si>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</si>
  <si>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</si>
  <si>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</si>
  <si>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</si>
  <si>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</si>
  <si>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</si>
  <si>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</si>
  <si>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</si>
  <si>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</si>
  <si>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</si>
  <si>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</si>
  <si>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</si>
  <si>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</si>
  <si>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</si>
  <si>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</si>
  <si>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</si>
  <si>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</si>
  <si>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</si>
  <si>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</si>
  <si>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</si>
  <si>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</si>
  <si>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</si>
  <si>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</si>
  <si>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</si>
  <si>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</si>
  <si>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</si>
  <si>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</si>
  <si>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</si>
  <si>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</si>
  <si>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</si>
  <si>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</si>
  <si>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</si>
  <si>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</si>
  <si>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</si>
  <si>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</si>
  <si>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</si>
  <si>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</si>
  <si>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</si>
  <si>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</si>
  <si>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</si>
  <si>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</si>
  <si>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</si>
  <si>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</si>
  <si>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</si>
  <si>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</si>
  <si>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</si>
  <si>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</si>
  <si>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</si>
  <si>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</si>
  <si>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</si>
  <si>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</si>
  <si>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</si>
  <si>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</si>
  <si>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</si>
  <si>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</si>
  <si>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</si>
  <si>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</si>
  <si>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</si>
  <si>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</si>
  <si>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</si>
  <si>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</si>
  <si>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</si>
  <si>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</si>
  <si>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</si>
  <si>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</si>
  <si>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</si>
  <si>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</si>
  <si>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</si>
  <si>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</si>
  <si>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</si>
  <si>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</si>
  <si>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</si>
  <si>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</si>
  <si>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</si>
  <si>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</si>
  <si>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</si>
  <si>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</si>
  <si>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</si>
  <si>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</si>
  <si>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</si>
  <si>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</si>
  <si>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</si>
  <si>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</si>
  <si>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</si>
  <si>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</si>
  <si>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</si>
  <si>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</si>
  <si>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</si>
  <si>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</si>
  <si>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</si>
  <si>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</si>
  <si>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</si>
  <si>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</si>
  <si>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</si>
  <si>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</si>
  <si>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</si>
  <si>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</si>
  <si>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</si>
  <si>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</si>
  <si>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</si>
  <si>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</si>
  <si>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</si>
  <si>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</si>
  <si>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</si>
  <si>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</si>
  <si>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</si>
  <si>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</si>
  <si>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</si>
  <si>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</si>
  <si>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</si>
  <si>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</si>
  <si>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</si>
  <si>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</si>
  <si>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</si>
  <si>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</si>
  <si>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</si>
  <si>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</si>
  <si>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</si>
  <si>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</si>
  <si>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</si>
  <si>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</si>
  <si>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</si>
  <si>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</si>
  <si>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</si>
  <si>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</si>
  <si>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</si>
  <si>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</si>
  <si>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</si>
  <si>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</si>
  <si>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</si>
  <si>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</si>
  <si>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</si>
  <si>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</si>
  <si>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</si>
  <si>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</si>
  <si>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</si>
  <si>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</si>
  <si>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</si>
  <si>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</si>
  <si>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</si>
  <si>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</si>
  <si>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</si>
  <si>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</si>
  <si>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</si>
  <si>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</si>
  <si>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</si>
  <si>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</si>
  <si>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</si>
  <si>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</si>
  <si>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</si>
  <si>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</si>
  <si>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</si>
  <si>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</si>
  <si>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</si>
  <si>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</si>
  <si>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</si>
  <si>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</si>
  <si>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</si>
  <si>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</si>
  <si>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</si>
  <si>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</si>
  <si>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</si>
  <si>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</si>
  <si>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</si>
  <si>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</si>
  <si>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</si>
  <si>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</si>
  <si>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</si>
  <si>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</si>
  <si>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</si>
  <si>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</si>
  <si>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</si>
  <si>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</si>
  <si>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</si>
  <si>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</si>
  <si>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</si>
  <si>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</si>
  <si>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</si>
  <si>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</si>
  <si>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</si>
  <si>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</si>
  <si>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</si>
  <si>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</si>
  <si>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</si>
  <si>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</si>
  <si>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</si>
  <si>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</si>
  <si>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</si>
  <si>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</si>
  <si>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</si>
  <si>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</si>
  <si>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</si>
  <si>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</si>
  <si>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</si>
  <si>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</si>
  <si>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</si>
  <si>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</si>
  <si>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</si>
  <si>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</si>
  <si>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</si>
  <si>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</si>
  <si>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</si>
  <si>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</si>
  <si>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</si>
  <si>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</si>
  <si>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</si>
  <si>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</si>
  <si>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</si>
  <si>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</si>
  <si>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</si>
  <si>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</si>
  <si>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</si>
  <si>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</si>
  <si>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</si>
  <si>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</si>
  <si>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</si>
  <si>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</si>
  <si>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</si>
  <si>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</si>
  <si>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</si>
  <si>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</si>
  <si>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</si>
  <si>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</si>
  <si>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</si>
  <si>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</si>
  <si>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</si>
  <si>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</si>
  <si>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</si>
  <si>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</si>
  <si>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</si>
  <si>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</si>
  <si>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</si>
  <si>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</si>
  <si>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</si>
  <si>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</si>
  <si>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</si>
  <si>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</si>
  <si>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</si>
  <si>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</si>
  <si>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</si>
  <si>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</si>
  <si>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</si>
  <si>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</si>
  <si>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</si>
  <si>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</si>
  <si>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</si>
  <si>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</si>
  <si>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</si>
  <si>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</si>
  <si>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</si>
  <si>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</si>
  <si>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</si>
  <si>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</si>
  <si>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</si>
  <si>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</si>
  <si>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</si>
  <si>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</si>
  <si>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</si>
  <si>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</si>
  <si>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</si>
  <si>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</si>
  <si>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</si>
  <si>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</si>
  <si>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</si>
  <si>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</si>
  <si>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</si>
  <si>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</si>
  <si>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</si>
  <si>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</si>
  <si>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</si>
  <si>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</si>
  <si>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</si>
  <si>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</si>
  <si>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</si>
  <si>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</si>
  <si>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</si>
  <si>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</si>
  <si>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</si>
  <si>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</si>
  <si>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</si>
  <si>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</si>
  <si>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</si>
  <si>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</si>
  <si>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</si>
  <si>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</si>
  <si>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</si>
  <si>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</si>
  <si>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</si>
  <si>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</si>
  <si>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</si>
  <si>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</si>
  <si>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</si>
  <si>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</si>
  <si>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</si>
  <si>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</si>
  <si>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</si>
  <si>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</si>
  <si>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</si>
  <si>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</si>
  <si>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</si>
  <si>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</si>
  <si>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</si>
  <si>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</si>
  <si>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</si>
  <si>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</si>
  <si>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</si>
  <si>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</si>
  <si>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</si>
  <si>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</si>
  <si>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</si>
  <si>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</si>
  <si>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</si>
  <si>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</si>
  <si>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</si>
  <si>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</si>
  <si>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</si>
  <si>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</si>
  <si>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</si>
  <si>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</si>
  <si>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</si>
  <si>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</si>
  <si>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</si>
  <si>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</si>
  <si>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</si>
  <si>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</si>
  <si>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</si>
  <si>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</si>
  <si>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</si>
  <si>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</si>
  <si>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</si>
  <si>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</si>
  <si>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</si>
  <si>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</si>
  <si>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</si>
  <si>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</si>
  <si>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</si>
  <si>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</si>
  <si>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</si>
  <si>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</si>
  <si>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</si>
  <si>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</si>
  <si>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</si>
  <si>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</si>
  <si>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</si>
  <si>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</si>
  <si>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</si>
  <si>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</si>
  <si>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</si>
  <si>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</si>
  <si>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</si>
  <si>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</si>
  <si>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</si>
  <si>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</si>
  <si>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</si>
  <si>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</si>
  <si>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</si>
  <si>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</si>
  <si>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</si>
  <si>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</si>
  <si>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</si>
  <si>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</si>
  <si>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</si>
  <si>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</si>
  <si>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</si>
  <si>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</si>
  <si>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</si>
  <si>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</si>
  <si>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</si>
  <si>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</si>
  <si>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</si>
  <si>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</si>
  <si>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</si>
  <si>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</si>
  <si>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</si>
  <si>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</si>
  <si>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</si>
  <si>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</si>
  <si>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</si>
  <si>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</si>
  <si>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</si>
  <si>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</si>
  <si>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</si>
  <si>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</si>
  <si>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</si>
  <si>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</si>
  <si>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</si>
  <si>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</si>
  <si>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</si>
  <si>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</si>
  <si>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</si>
  <si>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</si>
  <si>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</si>
  <si>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</si>
  <si>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</si>
  <si>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</si>
  <si>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</si>
  <si>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</si>
  <si>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</si>
  <si>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</si>
  <si>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</si>
  <si>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</si>
  <si>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</si>
  <si>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</si>
  <si>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</si>
  <si>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</si>
  <si>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</si>
  <si>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</si>
  <si>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</si>
  <si>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</si>
  <si>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</si>
  <si>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</si>
  <si>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</si>
  <si>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</si>
  <si>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</si>
  <si>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</si>
  <si>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</si>
  <si>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</si>
  <si>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</si>
  <si>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</si>
  <si>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</si>
  <si>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</si>
  <si>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</si>
  <si>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</si>
  <si>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</si>
  <si>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</si>
  <si>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</si>
  <si>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</si>
  <si>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</si>
  <si>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</si>
  <si>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</si>
  <si>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</si>
  <si>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</si>
  <si>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</si>
  <si>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</si>
  <si>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</si>
  <si>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</si>
  <si>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</si>
  <si>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</si>
  <si>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</si>
  <si>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</si>
  <si>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</si>
  <si>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</si>
  <si>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</si>
  <si>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</si>
  <si>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</si>
  <si>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</si>
  <si>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</si>
  <si>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</si>
  <si>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</si>
  <si>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</si>
  <si>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</si>
  <si>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</si>
  <si>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</si>
  <si>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</si>
  <si>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</si>
  <si>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</si>
  <si>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</si>
  <si>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</si>
  <si>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</si>
  <si>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</si>
  <si>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</si>
  <si>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</si>
  <si>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</si>
  <si>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</si>
  <si>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</si>
  <si>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</si>
  <si>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</si>
  <si>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</si>
  <si>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</si>
  <si>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</si>
  <si>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</si>
  <si>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</si>
  <si>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</si>
  <si>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</si>
  <si>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</si>
  <si>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</si>
  <si>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</si>
  <si>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</si>
  <si>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</si>
  <si>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</si>
  <si>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</si>
  <si>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</si>
  <si>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</si>
  <si>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</si>
  <si>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</si>
  <si>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</si>
  <si>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</si>
  <si>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</si>
  <si>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</si>
  <si>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</si>
  <si>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</si>
  <si>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</si>
  <si>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</si>
  <si>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</si>
  <si>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</si>
  <si>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</si>
  <si>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</si>
  <si>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</si>
  <si>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</si>
  <si>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</si>
  <si>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</si>
  <si>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</si>
  <si>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</si>
  <si>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</si>
  <si>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</si>
  <si>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</si>
  <si>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</si>
  <si>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</si>
  <si>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</si>
  <si>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</si>
  <si>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</si>
  <si>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</si>
  <si>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</si>
  <si>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</si>
  <si>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</si>
  <si>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</si>
  <si>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</si>
  <si>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</si>
  <si>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</si>
  <si>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</si>
  <si>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</si>
  <si>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</si>
  <si>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</si>
  <si>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</si>
  <si>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</si>
  <si>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</si>
  <si>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</si>
  <si>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</si>
  <si>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</si>
  <si>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</si>
  <si>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</si>
  <si>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</si>
  <si>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</si>
  <si>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</si>
  <si>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</si>
  <si>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</si>
  <si>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</si>
  <si>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</si>
  <si>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</si>
  <si>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</si>
  <si>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</si>
  <si>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</si>
  <si>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</si>
  <si>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</si>
  <si>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</si>
  <si>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</si>
  <si>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</si>
  <si>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</si>
  <si>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</si>
  <si>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</si>
  <si>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</si>
  <si>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</si>
  <si>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</si>
  <si>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</si>
  <si>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</si>
  <si>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</si>
  <si>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</si>
  <si>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</si>
  <si>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</si>
  <si>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</si>
  <si>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</si>
  <si>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</si>
  <si>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</si>
  <si>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</si>
  <si>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</si>
  <si>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</si>
  <si>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</si>
  <si>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</si>
  <si>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</si>
  <si>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</si>
  <si>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</si>
  <si>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</si>
  <si>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</si>
  <si>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</si>
  <si>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</si>
  <si>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</si>
  <si>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</si>
  <si>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</si>
  <si>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</si>
  <si>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</si>
  <si>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</si>
  <si>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</si>
  <si>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</si>
  <si>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</si>
  <si>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</si>
  <si>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</si>
  <si>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</si>
  <si>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</si>
  <si>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</si>
  <si>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</si>
  <si>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</si>
  <si>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</si>
  <si>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</si>
  <si>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</si>
  <si>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</si>
  <si>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</si>
  <si>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</si>
  <si>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</si>
  <si>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</si>
  <si>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</si>
  <si>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</si>
  <si>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</si>
  <si>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</si>
  <si>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</si>
  <si>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</si>
  <si>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</si>
  <si>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</si>
  <si>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</si>
  <si>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</si>
  <si>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</si>
  <si>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</si>
  <si>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</si>
  <si>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</si>
  <si>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</si>
  <si>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</si>
  <si>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</si>
  <si>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</si>
  <si>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</si>
  <si>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</si>
  <si>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</si>
  <si>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</si>
  <si>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</si>
  <si>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</si>
  <si>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</si>
  <si>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</si>
  <si>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</si>
  <si>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</si>
  <si>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</si>
  <si>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</si>
  <si>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</si>
  <si>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</si>
  <si>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</si>
  <si>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</si>
  <si>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</si>
  <si>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</si>
  <si>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</si>
  <si>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</si>
  <si>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</si>
  <si>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</si>
  <si>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</si>
  <si>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</si>
  <si>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</si>
  <si>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</si>
  <si>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</si>
  <si>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</si>
  <si>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</si>
  <si>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</si>
  <si>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</si>
  <si>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</si>
  <si>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</si>
  <si>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</si>
  <si>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</si>
  <si>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</si>
  <si>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</si>
  <si>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</si>
  <si>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</si>
  <si>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</si>
  <si>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</si>
  <si>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</si>
  <si>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</si>
  <si>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</si>
  <si>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</si>
  <si>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</si>
  <si>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</si>
  <si>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</si>
  <si>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</si>
  <si>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</si>
  <si>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</si>
  <si>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</si>
  <si>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</si>
  <si>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</si>
  <si>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</si>
  <si>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</si>
  <si>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</si>
  <si>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</si>
  <si>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</si>
  <si>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</si>
  <si>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</si>
  <si>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</si>
  <si>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</si>
  <si>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</si>
  <si>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</si>
  <si>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</si>
  <si>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</si>
  <si>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</si>
  <si>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</si>
  <si>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</si>
  <si>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</si>
  <si>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</si>
  <si>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</si>
  <si>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</si>
  <si>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</si>
  <si>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</si>
  <si>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</si>
  <si>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</si>
  <si>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</si>
  <si>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</si>
  <si>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</si>
  <si>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</si>
  <si>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</si>
  <si>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</si>
  <si>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</si>
  <si>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</si>
  <si>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</si>
  <si>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</si>
  <si>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</si>
  <si>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</si>
  <si>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</si>
  <si>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</si>
  <si>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</si>
  <si>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</si>
  <si>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</si>
  <si>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</si>
  <si>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</si>
  <si>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</si>
  <si>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</si>
  <si>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</si>
  <si>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</si>
  <si>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</si>
  <si>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</si>
  <si>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</si>
  <si>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</si>
  <si>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</si>
  <si>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</si>
  <si>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</si>
  <si>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</si>
  <si>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</si>
  <si>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</si>
  <si>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</si>
  <si>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</si>
  <si>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</si>
  <si>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</si>
  <si>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</si>
  <si>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</si>
  <si>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</si>
  <si>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</si>
  <si>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</si>
  <si>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</si>
  <si>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</si>
  <si>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</si>
  <si>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</si>
  <si>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</si>
  <si>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</si>
  <si>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</si>
  <si>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</si>
  <si>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</si>
  <si>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</si>
  <si>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</si>
  <si>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</si>
  <si>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</si>
  <si>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</si>
  <si>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</si>
  <si>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</si>
  <si>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</si>
  <si>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</si>
  <si>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</si>
  <si>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</si>
  <si>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</si>
  <si>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</si>
  <si>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</si>
  <si>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</si>
  <si>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</si>
  <si>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</si>
  <si>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</si>
  <si>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</si>
  <si>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</si>
  <si>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</si>
  <si>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</si>
  <si>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</si>
  <si>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</si>
  <si>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</si>
  <si>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</si>
  <si>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</si>
  <si>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</si>
  <si>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</si>
  <si>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</si>
  <si>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</si>
  <si>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</si>
  <si>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</si>
  <si>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</si>
  <si>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</si>
  <si>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</si>
  <si>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</si>
  <si>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</si>
  <si>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</si>
  <si>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</si>
  <si>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</si>
  <si>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</si>
  <si>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</si>
  <si>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</si>
  <si>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</si>
  <si>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</si>
  <si>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</si>
  <si>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</si>
  <si>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</si>
  <si>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</si>
  <si>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</si>
  <si>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</si>
  <si>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</si>
  <si>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</si>
  <si>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</si>
  <si>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</si>
  <si>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</si>
  <si>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</si>
  <si>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</si>
  <si>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</si>
  <si>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</si>
  <si>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</si>
  <si>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</si>
  <si>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</si>
  <si>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</si>
  <si>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</si>
  <si>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</si>
  <si>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</si>
  <si>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</si>
  <si>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</si>
  <si>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</si>
  <si>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</si>
  <si>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</si>
  <si>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</si>
  <si>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</si>
  <si>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</si>
  <si>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</si>
  <si>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</si>
  <si>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</si>
  <si>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</si>
  <si>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</si>
  <si>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</si>
  <si>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</si>
  <si>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</si>
  <si>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</si>
  <si>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</si>
  <si>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</si>
  <si>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</si>
  <si>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</si>
  <si>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</si>
  <si>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</si>
  <si>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</si>
  <si>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</si>
  <si>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</si>
  <si>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</si>
  <si>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</si>
  <si>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</si>
  <si>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</si>
  <si>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</si>
  <si>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</si>
  <si>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</si>
  <si>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</si>
  <si>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</si>
  <si>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</si>
  <si>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</si>
  <si>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</si>
  <si>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</si>
  <si>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</si>
  <si>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</si>
  <si>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</si>
  <si>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</si>
  <si>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</si>
  <si>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</si>
  <si>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</si>
  <si>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</si>
  <si>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</si>
  <si>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</si>
  <si>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</si>
  <si>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</si>
  <si>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</si>
  <si>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</si>
  <si>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</si>
  <si>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</si>
  <si>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</si>
  <si>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</si>
  <si>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</si>
  <si>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</si>
  <si>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</si>
  <si>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</si>
  <si>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</si>
  <si>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</si>
  <si>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</si>
  <si>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</si>
  <si>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</si>
  <si>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</si>
  <si>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</si>
  <si>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</si>
  <si>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</si>
  <si>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</si>
  <si>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</si>
  <si>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</si>
  <si>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</si>
  <si>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</si>
  <si>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</si>
  <si>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</si>
  <si>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</si>
  <si>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</si>
  <si>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</si>
  <si>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</si>
  <si>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</si>
  <si>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</si>
  <si>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</si>
  <si>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</si>
  <si>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</si>
  <si>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</si>
  <si>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</si>
  <si>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</si>
  <si>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</si>
  <si>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</si>
  <si>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</si>
  <si>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</si>
  <si>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</si>
  <si>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</si>
  <si>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</si>
  <si>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</si>
  <si>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</si>
  <si>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</si>
  <si>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</si>
  <si>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</si>
  <si>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</si>
  <si>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</si>
  <si>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</si>
  <si>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</si>
  <si>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</si>
  <si>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</si>
  <si>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</si>
  <si>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</si>
  <si>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</si>
  <si>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</si>
  <si>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</si>
  <si>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</si>
  <si>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</si>
  <si>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</si>
  <si>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</si>
  <si>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</si>
  <si>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</si>
  <si>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</si>
  <si>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</si>
  <si>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</si>
  <si>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</si>
  <si>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</si>
  <si>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</si>
  <si>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</si>
  <si>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</si>
  <si>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</si>
  <si>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</si>
  <si>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</si>
  <si>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</si>
  <si>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</si>
  <si>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</si>
  <si>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</si>
  <si>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</si>
  <si>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</si>
  <si>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</si>
  <si>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</si>
  <si>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</si>
  <si>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</si>
  <si>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</si>
  <si>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</si>
  <si>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</si>
  <si>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</si>
  <si>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</si>
  <si>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</si>
  <si>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</si>
  <si>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</si>
  <si>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</si>
  <si>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</si>
  <si>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</si>
  <si>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</si>
  <si>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</si>
  <si>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</si>
  <si>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</si>
  <si>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</si>
  <si>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</si>
  <si>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</si>
  <si>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</si>
  <si>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</si>
  <si>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</si>
  <si>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</si>
  <si>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</si>
  <si>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</si>
  <si>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</si>
  <si>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</si>
  <si>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</si>
  <si>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</si>
  <si>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</si>
  <si>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</si>
  <si>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</si>
  <si>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</si>
  <si>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</si>
  <si>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</si>
  <si>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</si>
  <si>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</si>
  <si>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</si>
  <si>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</si>
  <si>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</si>
  <si>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</si>
  <si>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</si>
  <si>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</si>
  <si>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</si>
  <si>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</si>
  <si>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</si>
  <si>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</si>
  <si>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</si>
  <si>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</si>
  <si>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</si>
  <si>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</si>
  <si>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</si>
  <si>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</si>
  <si>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</si>
  <si>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</si>
  <si>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</si>
  <si>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</si>
  <si>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</si>
  <si>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</si>
  <si>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</si>
  <si>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</si>
  <si>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</si>
  <si>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</si>
  <si>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</si>
  <si>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</si>
  <si>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</si>
  <si>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</si>
  <si>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</si>
  <si>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</si>
  <si>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</si>
  <si>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</si>
  <si>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</si>
  <si>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</si>
  <si>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</si>
  <si>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</si>
  <si>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</si>
  <si>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</si>
  <si>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</si>
  <si>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</si>
  <si>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</si>
  <si>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</si>
  <si>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</si>
  <si>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</si>
  <si>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</si>
  <si>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</si>
  <si>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</si>
  <si>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</si>
  <si>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</si>
  <si>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</si>
  <si>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</si>
  <si>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</si>
  <si>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</si>
  <si>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</si>
  <si>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</si>
  <si>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</si>
  <si>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</si>
  <si>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</si>
  <si>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</si>
  <si>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</si>
  <si>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</si>
  <si>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</si>
  <si>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</si>
  <si>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</si>
  <si>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</si>
  <si>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</si>
  <si>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</si>
  <si>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</si>
  <si>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</si>
  <si>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</si>
  <si>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</si>
  <si>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</si>
  <si>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</si>
  <si>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</si>
  <si>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</si>
  <si>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</si>
  <si>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</si>
  <si>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</si>
  <si>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</si>
  <si>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</si>
  <si>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</si>
  <si>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</si>
  <si>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</si>
  <si>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</si>
  <si>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</si>
  <si>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</si>
  <si>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</si>
  <si>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</si>
  <si>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</si>
  <si>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</si>
  <si>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</si>
  <si>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</si>
  <si>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</si>
  <si>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</si>
  <si>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</si>
  <si>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</si>
  <si>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</si>
  <si>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</si>
  <si>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</si>
  <si>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</si>
  <si>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</si>
  <si>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</si>
  <si>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</si>
  <si>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</si>
  <si>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</si>
  <si>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</si>
  <si>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</si>
  <si>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</si>
  <si>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</si>
  <si>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</si>
  <si>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</si>
  <si>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</si>
  <si>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</si>
  <si>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</si>
  <si>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</si>
  <si>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</si>
  <si>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</si>
  <si>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</si>
  <si>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</si>
  <si>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</si>
  <si>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</si>
  <si>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</si>
  <si>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</si>
  <si>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</si>
  <si>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</si>
  <si>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</si>
  <si>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</si>
  <si>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</si>
  <si>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</si>
  <si>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</si>
  <si>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</si>
  <si>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</si>
  <si>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</si>
  <si>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</si>
  <si>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</si>
  <si>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</si>
  <si>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</si>
  <si>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</si>
  <si>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</si>
  <si>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</si>
  <si>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</si>
  <si>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</si>
  <si>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</si>
  <si>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</si>
  <si>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</si>
  <si>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</si>
  <si>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</si>
  <si>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</si>
  <si>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</si>
  <si>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</si>
  <si>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</si>
  <si>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</si>
  <si>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</si>
  <si>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</si>
  <si>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</si>
  <si>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</si>
  <si>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</si>
  <si>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</si>
  <si>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</si>
  <si>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</si>
  <si>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</si>
  <si>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</si>
  <si>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</si>
  <si>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</si>
  <si>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</si>
  <si>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</si>
  <si>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</si>
  <si>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</si>
  <si>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</si>
  <si>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</si>
  <si>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</si>
  <si>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</si>
  <si>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</si>
  <si>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</si>
  <si>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</si>
  <si>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</si>
  <si>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</si>
  <si>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</si>
  <si>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</si>
  <si>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</si>
  <si>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</si>
  <si>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</si>
  <si>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</si>
  <si>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</si>
  <si>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</si>
  <si>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</si>
  <si>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</si>
  <si>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</si>
  <si>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</si>
  <si>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</si>
  <si>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</si>
  <si>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</si>
  <si>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</si>
  <si>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</si>
  <si>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</si>
  <si>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</si>
  <si>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</si>
  <si>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</si>
  <si>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</si>
  <si>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</si>
  <si>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</si>
  <si>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</si>
  <si>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</si>
  <si>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</si>
  <si>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</si>
  <si>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</si>
  <si>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</si>
  <si>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</si>
  <si>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</si>
  <si>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</si>
  <si>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</si>
  <si>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</si>
  <si>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</si>
  <si>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</si>
  <si>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</si>
  <si>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</si>
  <si>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</si>
  <si>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</si>
  <si>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</si>
  <si>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</si>
  <si>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</si>
  <si>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</si>
  <si>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</si>
  <si>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</si>
  <si>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</si>
  <si>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</si>
  <si>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</si>
  <si>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</si>
  <si>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</si>
  <si>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</si>
  <si>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</si>
  <si>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</si>
  <si>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</si>
  <si>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</si>
  <si>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</si>
  <si>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</si>
  <si>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</si>
  <si>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</si>
  <si>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</si>
  <si>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</si>
  <si>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</si>
  <si>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</si>
  <si>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</si>
  <si>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</si>
  <si>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</si>
  <si>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</si>
  <si>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</si>
  <si>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</si>
  <si>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</si>
  <si>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</si>
  <si>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</si>
  <si>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</si>
  <si>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</si>
  <si>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</si>
  <si>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</si>
  <si>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</si>
  <si>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</si>
  <si>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</si>
  <si>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</si>
  <si>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</si>
  <si>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</si>
  <si>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</si>
  <si>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</si>
  <si>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</si>
  <si>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</si>
  <si>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</si>
  <si>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</si>
  <si>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</si>
  <si>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</si>
  <si>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</si>
  <si>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</si>
  <si>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</si>
  <si>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</si>
  <si>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</si>
  <si>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</si>
  <si>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</si>
  <si>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</si>
  <si>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</si>
  <si>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</si>
  <si>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</si>
  <si>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</si>
  <si>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</si>
  <si>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</si>
  <si>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</si>
  <si>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</si>
  <si>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</si>
  <si>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</si>
  <si>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</si>
  <si>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</si>
  <si>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</si>
  <si>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</si>
  <si>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</si>
  <si>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</si>
  <si>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</si>
  <si>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</si>
  <si>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</si>
  <si>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</si>
  <si>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</si>
  <si>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</si>
  <si>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</si>
  <si>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</si>
  <si>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</si>
  <si>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</si>
  <si>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</si>
  <si>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</si>
  <si>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</si>
  <si>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</si>
  <si>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</si>
  <si>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</si>
  <si>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</si>
  <si>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</si>
  <si>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</si>
  <si>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</si>
  <si>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</si>
  <si>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</si>
  <si>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</si>
  <si>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</si>
  <si>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</si>
  <si>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</si>
  <si>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</si>
  <si>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</si>
  <si>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</si>
  <si>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</si>
  <si>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</si>
  <si>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</si>
  <si>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</si>
  <si>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</si>
  <si>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</si>
  <si>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</si>
  <si>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</si>
  <si>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</si>
  <si>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</si>
  <si>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</si>
  <si>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</si>
  <si>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</si>
  <si>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</si>
  <si>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</si>
  <si>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</si>
  <si>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</si>
  <si>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</si>
  <si>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</si>
  <si>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</si>
  <si>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</si>
  <si>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</si>
  <si>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</si>
  <si>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</si>
  <si>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</si>
  <si>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</si>
  <si>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</si>
  <si>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</si>
  <si>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</si>
  <si>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</si>
  <si>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</si>
  <si>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</si>
  <si>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</si>
  <si>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</si>
  <si>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</si>
  <si>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</si>
  <si>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</si>
  <si>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</si>
  <si>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</si>
  <si>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</si>
  <si>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</si>
  <si>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</si>
  <si>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</si>
  <si>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</si>
  <si>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</si>
  <si>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</si>
  <si>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</si>
  <si>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</si>
  <si>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</si>
  <si>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</si>
  <si>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</si>
  <si>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</si>
  <si>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</si>
  <si>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</si>
  <si>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</si>
  <si>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</si>
  <si>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</si>
  <si>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</si>
  <si>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</si>
  <si>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</si>
  <si>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</si>
  <si>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</si>
  <si>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</si>
  <si>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</si>
  <si>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</si>
  <si>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</si>
  <si>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</si>
  <si>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</si>
  <si>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</si>
  <si>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</si>
  <si>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</si>
  <si>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</si>
  <si>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</si>
  <si>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</si>
  <si>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</si>
  <si>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</si>
  <si>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</si>
  <si>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</si>
  <si>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</si>
  <si>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</si>
  <si>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</si>
  <si>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</si>
  <si>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</si>
  <si>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</si>
  <si>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</si>
  <si>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</si>
  <si>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</si>
  <si>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</si>
  <si>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</si>
  <si>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</si>
  <si>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</si>
  <si>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</si>
  <si>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</si>
  <si>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</si>
  <si>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</si>
  <si>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</si>
  <si>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</si>
  <si>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</si>
  <si>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</si>
  <si>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</si>
  <si>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</si>
  <si>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</si>
  <si>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</si>
  <si>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</si>
  <si>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</si>
  <si>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</si>
  <si>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</si>
  <si>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</si>
  <si>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</si>
  <si>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</si>
  <si>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</si>
  <si>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</si>
  <si>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</si>
  <si>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</si>
  <si>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</si>
  <si>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</si>
  <si>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</si>
  <si>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</si>
  <si>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</si>
  <si>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</si>
  <si>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</si>
  <si>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</si>
  <si>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</si>
  <si>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</si>
  <si>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</si>
  <si>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</si>
  <si>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</si>
  <si>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</si>
  <si>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</si>
  <si>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</si>
  <si>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</si>
  <si>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</si>
  <si>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</si>
  <si>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</si>
  <si>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</si>
  <si>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</si>
  <si>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</si>
  <si>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</si>
  <si>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</si>
  <si>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</si>
  <si>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</si>
  <si>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</si>
  <si>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</si>
  <si>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</si>
  <si>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</si>
  <si>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</si>
  <si>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</si>
  <si>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</si>
  <si>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</si>
  <si>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</si>
  <si>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</si>
  <si>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</si>
  <si>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</si>
  <si>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</si>
  <si>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</si>
  <si>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</si>
  <si>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</si>
  <si>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</si>
  <si>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</si>
  <si>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</si>
  <si>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</si>
  <si>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</si>
  <si>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</si>
  <si>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</si>
  <si>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</si>
  <si>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</si>
  <si>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</si>
  <si>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</si>
  <si>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</si>
  <si>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</si>
  <si>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</si>
  <si>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</si>
  <si>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</si>
  <si>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</si>
  <si>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</si>
  <si>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</si>
  <si>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</si>
  <si>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</si>
  <si>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</si>
  <si>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</si>
  <si>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</si>
  <si>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</si>
  <si>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</si>
  <si>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</si>
  <si>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</si>
  <si>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</si>
  <si>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</si>
  <si>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</si>
  <si>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</si>
  <si>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</si>
  <si>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</si>
  <si>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</si>
  <si>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</si>
  <si>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</si>
  <si>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</si>
  <si>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</si>
  <si>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</si>
  <si>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</si>
  <si>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</si>
  <si>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</si>
  <si>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</si>
  <si>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</si>
  <si>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</si>
  <si>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</si>
  <si>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</si>
  <si>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</si>
  <si>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</si>
  <si>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</si>
  <si>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</si>
  <si>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</si>
  <si>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</si>
  <si>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</si>
  <si>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</si>
  <si>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</si>
  <si>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</si>
  <si>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</si>
  <si>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</si>
  <si>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</si>
  <si>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</si>
  <si>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</si>
  <si>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</si>
  <si>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</si>
  <si>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</si>
  <si>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</si>
  <si>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</si>
  <si>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</si>
  <si>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</si>
  <si>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</si>
  <si>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</si>
  <si>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</si>
  <si>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</si>
  <si>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</si>
  <si>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</si>
  <si>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</si>
  <si>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</si>
  <si>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</si>
  <si>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</si>
  <si>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</si>
  <si>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</si>
  <si>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</si>
  <si>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</si>
  <si>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</si>
  <si>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</si>
  <si>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</si>
  <si>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</si>
  <si>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</si>
  <si>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</si>
  <si>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</si>
  <si>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</si>
  <si>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</si>
  <si>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</si>
  <si>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</si>
  <si>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</si>
  <si>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</si>
  <si>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</si>
  <si>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</si>
  <si>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</si>
  <si>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</si>
  <si>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</si>
  <si>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</si>
  <si>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</si>
  <si>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</si>
  <si>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</si>
  <si>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</si>
  <si>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</si>
  <si>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</si>
  <si>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</si>
  <si>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</si>
  <si>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</si>
  <si>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</si>
  <si>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</si>
  <si>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</si>
  <si>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</si>
  <si>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</si>
  <si>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</si>
  <si>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</si>
  <si>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</si>
  <si>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</si>
  <si>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</si>
  <si>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</si>
  <si>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</si>
  <si>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</si>
  <si>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</si>
  <si>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</si>
  <si>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</si>
  <si>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</si>
  <si>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</si>
  <si>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</si>
  <si>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</si>
  <si>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</si>
  <si>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</si>
  <si>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</si>
  <si>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</si>
  <si>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</si>
  <si>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</si>
  <si>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</si>
  <si>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</si>
  <si>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</si>
  <si>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</si>
  <si>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</si>
  <si>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</si>
  <si>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</si>
  <si>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</si>
  <si>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</si>
  <si>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</si>
  <si>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</si>
  <si>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</si>
  <si>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</si>
  <si>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</si>
  <si>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</si>
  <si>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</si>
  <si>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</si>
  <si>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</si>
  <si>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</si>
  <si>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</si>
  <si>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</si>
  <si>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</si>
  <si>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</si>
  <si>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</si>
  <si>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</si>
  <si>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</si>
  <si>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</si>
  <si>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</si>
  <si>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</si>
  <si>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</si>
  <si>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</si>
  <si>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</si>
  <si>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</si>
  <si>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</si>
  <si>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</si>
  <si>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</si>
  <si>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</si>
  <si>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</si>
  <si>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</si>
  <si>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</si>
  <si>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</si>
  <si>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</si>
  <si>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</si>
  <si>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</si>
  <si>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</si>
  <si>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</si>
  <si>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</si>
  <si>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</si>
  <si>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</si>
  <si>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</si>
  <si>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</si>
  <si>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</si>
  <si>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</si>
  <si>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</si>
  <si>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</si>
  <si>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</si>
  <si>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</si>
  <si>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</si>
  <si>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</si>
  <si>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</si>
  <si>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</si>
  <si>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</si>
  <si>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</si>
  <si>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</si>
  <si>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</si>
  <si>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</si>
  <si>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</si>
  <si>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</si>
  <si>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</si>
  <si>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</si>
  <si>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</si>
  <si>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</si>
  <si>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</si>
  <si>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</si>
  <si>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</si>
  <si>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</si>
  <si>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</si>
  <si>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</si>
  <si>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</si>
  <si>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</si>
  <si>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</si>
  <si>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</si>
  <si>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</si>
  <si>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</si>
  <si>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</si>
  <si>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</si>
  <si>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</si>
  <si>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</si>
  <si>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</si>
  <si>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</si>
  <si>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</si>
  <si>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</si>
  <si>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</si>
  <si>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</si>
  <si>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</si>
  <si>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</si>
  <si>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</si>
  <si>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</si>
  <si>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</si>
  <si>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</si>
  <si>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</si>
  <si>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</si>
  <si>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</si>
  <si>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</si>
  <si>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</si>
  <si>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</si>
  <si>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</si>
  <si>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</si>
  <si>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</si>
  <si>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</si>
  <si>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</si>
  <si>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</si>
  <si>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</si>
  <si>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</si>
  <si>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</si>
  <si>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</si>
  <si>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</si>
  <si>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</si>
  <si>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</si>
  <si>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</si>
  <si>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</si>
  <si>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</si>
  <si>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</si>
  <si>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</si>
  <si>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</si>
  <si>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</si>
  <si>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</si>
  <si>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</si>
  <si>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</si>
  <si>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</si>
  <si>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</si>
  <si>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</si>
  <si>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</si>
  <si>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</si>
  <si>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</si>
  <si>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</si>
  <si>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</si>
  <si>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</si>
  <si>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</si>
  <si>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</si>
  <si>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</si>
  <si>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</si>
  <si>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</si>
  <si>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</si>
  <si>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</si>
  <si>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</si>
  <si>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</si>
  <si>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</si>
  <si>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</si>
  <si>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</si>
  <si>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</si>
  <si>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</si>
  <si>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</si>
  <si>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</si>
  <si>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</si>
  <si>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</si>
  <si>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</si>
  <si>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</si>
  <si>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</si>
  <si>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</si>
  <si>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</si>
  <si>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</si>
  <si>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</si>
  <si>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</si>
  <si>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</si>
  <si>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</si>
  <si>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</si>
  <si>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</si>
  <si>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</si>
  <si>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</si>
  <si>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</si>
  <si>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</si>
  <si>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</si>
  <si>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</si>
  <si>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</si>
  <si>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</si>
  <si>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</si>
  <si>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</si>
  <si>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</si>
  <si>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</si>
  <si>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</si>
  <si>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</si>
  <si>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</si>
  <si>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</si>
  <si>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</si>
  <si>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</si>
  <si>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</si>
  <si>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</si>
  <si>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</si>
  <si>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</si>
  <si>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</si>
  <si>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</si>
  <si>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</si>
  <si>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</si>
  <si>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</si>
  <si>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</si>
  <si>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</si>
  <si>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</si>
  <si>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</si>
  <si>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</si>
  <si>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</si>
  <si>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</si>
  <si>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</si>
  <si>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</si>
  <si>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</si>
  <si>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</si>
  <si>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</si>
  <si>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</si>
  <si>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</si>
  <si>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</si>
  <si>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</si>
  <si>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</si>
  <si>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</si>
  <si>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</si>
  <si>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</si>
  <si>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</si>
  <si>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</si>
  <si>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</si>
  <si>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</si>
  <si>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</si>
  <si>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</si>
  <si>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</si>
  <si>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</si>
  <si>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</si>
  <si>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</si>
  <si>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</si>
  <si>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</si>
  <si>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</si>
  <si>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</si>
  <si>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</si>
  <si>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</si>
  <si>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</si>
  <si>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</si>
  <si>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</si>
  <si>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</si>
  <si>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</si>
  <si>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</si>
  <si>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</si>
  <si>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</si>
  <si>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</si>
  <si>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</si>
  <si>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</si>
  <si>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</si>
  <si>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</si>
  <si>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</si>
  <si>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</si>
  <si>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</si>
  <si>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</si>
  <si>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</si>
  <si>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</si>
  <si>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</si>
  <si>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</si>
  <si>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</si>
  <si>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</si>
  <si>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</si>
  <si>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</si>
  <si>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</si>
  <si>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</si>
  <si>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</si>
  <si>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</si>
  <si>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</si>
  <si>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</si>
  <si>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</si>
  <si>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</si>
  <si>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</si>
  <si>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</si>
  <si>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</si>
  <si>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</si>
  <si>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</si>
  <si>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</si>
  <si>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</si>
  <si>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</si>
  <si>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</si>
  <si>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</si>
  <si>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</si>
  <si>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</si>
  <si>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</si>
  <si>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</si>
  <si>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</si>
  <si>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</si>
  <si>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</si>
  <si>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</si>
  <si>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</si>
  <si>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</si>
  <si>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</si>
  <si>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</si>
  <si>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</si>
  <si>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</si>
  <si>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</si>
  <si>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</si>
  <si>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</si>
  <si>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</si>
  <si>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</si>
  <si>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</si>
  <si>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</si>
  <si>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</si>
  <si>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</si>
  <si>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</si>
  <si>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</si>
  <si>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</si>
  <si>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</si>
  <si>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</si>
  <si>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</si>
  <si>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</si>
  <si>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</si>
  <si>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</si>
  <si>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</si>
  <si>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</si>
  <si>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</si>
  <si>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</si>
  <si>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</si>
  <si>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</si>
  <si>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</si>
  <si>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</si>
  <si>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</si>
  <si>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</si>
  <si>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</si>
  <si>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</si>
  <si>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</si>
  <si>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</si>
  <si>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</si>
  <si>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</si>
  <si>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</si>
  <si>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</si>
  <si>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</si>
  <si>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</si>
  <si>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</si>
  <si>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</si>
  <si>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</si>
  <si>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</si>
  <si>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</si>
  <si>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</si>
  <si>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</si>
  <si>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</si>
  <si>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</si>
  <si>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</si>
  <si>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</si>
  <si>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</si>
  <si>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</si>
  <si>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</si>
  <si>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</si>
  <si>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</si>
  <si>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</si>
  <si>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</si>
  <si>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</si>
  <si>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</si>
  <si>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</si>
  <si>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</si>
  <si>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</si>
  <si>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</si>
  <si>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</si>
  <si>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</si>
  <si>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</si>
  <si>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</si>
  <si>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</si>
  <si>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</si>
  <si>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</si>
  <si>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</si>
  <si>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</si>
  <si>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</si>
  <si>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</si>
  <si>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</si>
  <si>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</si>
  <si>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</si>
  <si>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</si>
  <si>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</si>
  <si>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</si>
  <si>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</si>
  <si>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</si>
  <si>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</si>
  <si>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</si>
  <si>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</si>
  <si>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</si>
  <si>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</si>
  <si>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</si>
  <si>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</si>
  <si>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</si>
  <si>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</si>
  <si>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</si>
  <si>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</si>
  <si>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</si>
  <si>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</si>
  <si>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</si>
  <si>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</si>
  <si>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</si>
  <si>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</si>
  <si>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</si>
  <si>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</si>
  <si>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</si>
  <si>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</si>
  <si>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</si>
  <si>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</si>
  <si>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</si>
  <si>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</si>
  <si>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</si>
  <si>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</si>
  <si>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</si>
  <si>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</si>
  <si>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</si>
  <si>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</si>
  <si>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</si>
  <si>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</si>
  <si>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</si>
  <si>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</si>
  <si>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</si>
  <si>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</si>
  <si>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</si>
  <si>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</si>
  <si>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</si>
  <si>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</si>
  <si>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</si>
  <si>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</si>
  <si>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</si>
  <si>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</si>
  <si>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</si>
  <si>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</si>
  <si>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</si>
  <si>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</si>
  <si>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</si>
  <si>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</si>
  <si>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</si>
  <si>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</si>
  <si>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</si>
  <si>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</si>
  <si>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</si>
  <si>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</si>
  <si>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</si>
  <si>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</si>
  <si>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</si>
  <si>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</si>
  <si>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</si>
  <si>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</si>
  <si>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</si>
  <si>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</si>
  <si>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</si>
  <si>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</si>
  <si>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</si>
  <si>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</si>
  <si>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</si>
  <si>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</si>
  <si>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</si>
  <si>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</si>
  <si>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</si>
  <si>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</si>
  <si>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</si>
  <si>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</si>
  <si>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</si>
  <si>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</si>
  <si>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</si>
  <si>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</si>
  <si>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</si>
  <si>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</si>
  <si>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</si>
  <si>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</si>
  <si>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</si>
  <si>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</si>
  <si>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</si>
  <si>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</si>
  <si>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</si>
  <si>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</si>
  <si>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</si>
  <si>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</si>
  <si>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</si>
  <si>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</si>
  <si>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</si>
  <si>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</si>
  <si>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</si>
  <si>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</si>
  <si>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</si>
  <si>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</si>
  <si>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</si>
  <si>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</si>
  <si>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</si>
  <si>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</si>
  <si>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</si>
  <si>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</si>
  <si>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</si>
  <si>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</si>
  <si>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</si>
  <si>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</si>
  <si>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</si>
  <si>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</si>
  <si>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</si>
  <si>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</si>
  <si>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</si>
  <si>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</si>
  <si>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</si>
  <si>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</si>
  <si>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</si>
  <si>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</si>
  <si>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</si>
  <si>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</si>
  <si>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</si>
  <si>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</si>
  <si>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</si>
  <si>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</si>
  <si>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</si>
  <si>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</si>
  <si>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</si>
  <si>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</si>
  <si>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</si>
  <si>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</si>
  <si>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</si>
  <si>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</si>
  <si>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</si>
  <si>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</si>
  <si>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</si>
  <si>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</si>
  <si>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</si>
  <si>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</si>
  <si>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</si>
  <si>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</si>
  <si>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</si>
  <si>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</si>
  <si>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</si>
  <si>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</si>
  <si>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</si>
  <si>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</si>
  <si>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</si>
  <si>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</si>
  <si>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</si>
  <si>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</si>
  <si>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</si>
  <si>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</si>
  <si>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</si>
  <si>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</si>
  <si>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</si>
  <si>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</si>
  <si>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</si>
  <si>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</si>
  <si>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</si>
  <si>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</si>
  <si>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</si>
  <si>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</si>
  <si>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</si>
  <si>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</si>
  <si>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</si>
  <si>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</si>
  <si>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</si>
  <si>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</si>
  <si>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</si>
  <si>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</si>
  <si>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</si>
  <si>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</si>
  <si>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</si>
  <si>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</si>
  <si>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</si>
  <si>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</si>
  <si>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</si>
  <si>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</si>
  <si>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</si>
  <si>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</si>
  <si>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</si>
  <si>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</si>
  <si>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</si>
  <si>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</si>
  <si>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</si>
  <si>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</si>
  <si>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</si>
  <si>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</si>
  <si>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</si>
  <si>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</si>
  <si>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</si>
  <si>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</si>
  <si>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</si>
  <si>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</si>
  <si>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</si>
  <si>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</si>
  <si>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</si>
  <si>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</si>
  <si>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</si>
  <si>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</si>
  <si>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</si>
  <si>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</si>
  <si>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</si>
  <si>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</si>
  <si>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</si>
  <si>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</si>
  <si>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</si>
  <si>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</si>
  <si>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</si>
  <si>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</si>
  <si>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</si>
  <si>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</si>
  <si>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</si>
  <si>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</si>
  <si>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</si>
  <si>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</si>
  <si>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</si>
  <si>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</si>
  <si>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</si>
  <si>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</si>
  <si>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</si>
  <si>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</si>
  <si>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</si>
  <si>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</si>
  <si>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</si>
  <si>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</si>
  <si>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</si>
  <si>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</si>
  <si>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</si>
  <si>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</si>
  <si>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</si>
  <si>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</si>
  <si>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</si>
  <si>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</si>
  <si>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</si>
  <si>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</si>
  <si>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</si>
  <si>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</si>
  <si>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</si>
  <si>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</si>
  <si>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</si>
  <si>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</si>
  <si>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</si>
  <si>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</si>
  <si>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</si>
  <si>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</si>
  <si>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</si>
  <si>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</si>
  <si>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</si>
  <si>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</si>
  <si>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</si>
  <si>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</si>
  <si>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</si>
  <si>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</si>
  <si>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</si>
  <si>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</si>
  <si>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</si>
  <si>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</si>
  <si>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</si>
  <si>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</si>
  <si>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</si>
  <si>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</si>
  <si>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</si>
  <si>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</si>
  <si>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</si>
  <si>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</si>
  <si>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</si>
  <si>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</si>
  <si>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</si>
  <si>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</si>
  <si>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</si>
  <si>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</si>
  <si>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</si>
  <si>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</si>
  <si>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</si>
  <si>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</si>
  <si>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</si>
  <si>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</si>
  <si>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</si>
  <si>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</si>
  <si>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</si>
  <si>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</si>
  <si>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</si>
  <si>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</si>
  <si>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</si>
  <si>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</si>
  <si>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</si>
  <si>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</si>
  <si>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</si>
  <si>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</si>
  <si>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</si>
  <si>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</si>
  <si>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</si>
  <si>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</si>
  <si>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</si>
  <si>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</si>
  <si>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</si>
  <si>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</si>
  <si>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</si>
  <si>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</si>
  <si>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</si>
  <si>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</si>
  <si>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</si>
  <si>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</si>
  <si>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</si>
  <si>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</si>
  <si>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</si>
  <si>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</si>
  <si>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</si>
  <si>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</si>
  <si>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</si>
  <si>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</si>
  <si>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</si>
  <si>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</si>
  <si>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</si>
  <si>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</si>
  <si>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</si>
  <si>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</si>
  <si>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</si>
  <si>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</si>
  <si>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</si>
  <si>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</si>
  <si>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</si>
  <si>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</si>
  <si>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</si>
  <si>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</si>
  <si>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</si>
  <si>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</si>
  <si>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</si>
  <si>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</si>
  <si>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</si>
  <si>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</si>
  <si>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</si>
  <si>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</si>
  <si>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</si>
  <si>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</si>
  <si>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</si>
  <si>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</si>
  <si>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</si>
  <si>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</si>
  <si>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</si>
  <si>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</si>
  <si>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</si>
  <si>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</si>
  <si>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</si>
  <si>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</si>
  <si>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</si>
  <si>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</si>
  <si>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</si>
  <si>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</si>
  <si>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</si>
  <si>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</si>
  <si>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</si>
  <si>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</si>
  <si>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</si>
  <si>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</si>
  <si>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</si>
  <si>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</si>
  <si>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</si>
  <si>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</si>
  <si>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</si>
  <si>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</si>
  <si>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</si>
  <si>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</si>
  <si>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</si>
  <si>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</si>
  <si>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</si>
  <si>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</si>
  <si>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</si>
  <si>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</si>
  <si>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</si>
  <si>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</si>
  <si>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</si>
  <si>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</si>
  <si>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</si>
  <si>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</si>
  <si>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</si>
  <si>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</si>
  <si>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</si>
  <si>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</si>
  <si>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</si>
  <si>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</si>
  <si>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</si>
  <si>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</si>
  <si>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</si>
  <si>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</si>
  <si>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</si>
  <si>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</si>
  <si>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</si>
  <si>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</si>
  <si>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</si>
  <si>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</si>
  <si>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</si>
  <si>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</si>
  <si>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</si>
  <si>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</si>
  <si>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</si>
  <si>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</si>
  <si>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</si>
  <si>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</si>
  <si>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</si>
  <si>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</si>
  <si>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</si>
  <si>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</si>
  <si>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</si>
  <si>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</si>
  <si>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</si>
  <si>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</si>
  <si>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</si>
  <si>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</si>
  <si>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</si>
  <si>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</si>
  <si>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</si>
  <si>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</si>
  <si>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</si>
  <si>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</si>
  <si>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</si>
  <si>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</si>
  <si>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</si>
  <si>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</si>
  <si>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</si>
  <si>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</si>
  <si>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</si>
  <si>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</si>
  <si>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</si>
  <si>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</si>
  <si>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</si>
  <si>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</si>
  <si>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</si>
  <si>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</si>
  <si>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</si>
  <si>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</si>
  <si>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</si>
  <si>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</si>
  <si>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</si>
  <si>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</si>
  <si>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</si>
  <si>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</si>
  <si>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</si>
  <si>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</si>
  <si>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</si>
  <si>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</si>
  <si>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</si>
  <si>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</si>
  <si>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</si>
  <si>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</si>
  <si>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</si>
  <si>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</si>
  <si>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</si>
  <si>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</si>
  <si>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</si>
  <si>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</si>
  <si>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</si>
  <si>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</si>
  <si>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</si>
  <si>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</si>
  <si>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</si>
  <si>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</si>
  <si>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</si>
  <si>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</si>
  <si>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</si>
  <si>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</si>
  <si>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</si>
  <si>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</si>
  <si>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</si>
  <si>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</si>
  <si>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</si>
  <si>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</si>
  <si>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</si>
  <si>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</si>
  <si>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</si>
  <si>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</si>
  <si>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</si>
  <si>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</si>
  <si>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</si>
  <si>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</si>
  <si>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</si>
  <si>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</si>
  <si>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</si>
  <si>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</si>
  <si>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</si>
  <si>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</si>
  <si>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</si>
  <si>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</si>
  <si>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</si>
  <si>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</si>
  <si>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</si>
  <si>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</si>
  <si>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</si>
  <si>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</si>
  <si>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</si>
  <si>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</si>
  <si>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</si>
  <si>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</si>
  <si>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</si>
  <si>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</si>
  <si>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</si>
  <si>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</si>
  <si>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</si>
  <si>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</si>
  <si>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</si>
  <si>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</si>
  <si>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</si>
  <si>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</si>
  <si>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</si>
  <si>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</si>
  <si>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</si>
  <si>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</si>
  <si>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</si>
  <si>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</si>
  <si>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</si>
  <si>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</si>
  <si>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</si>
  <si>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</si>
  <si>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</si>
  <si>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</si>
  <si>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</si>
  <si>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</si>
  <si>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</si>
  <si>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</si>
  <si>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</si>
  <si>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</si>
  <si>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</si>
  <si>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</si>
  <si>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</si>
  <si>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</si>
  <si>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</si>
  <si>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</si>
  <si>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</si>
  <si>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</si>
  <si>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</si>
  <si>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</si>
  <si>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</si>
  <si>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</si>
  <si>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</si>
  <si>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</si>
  <si>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</si>
  <si>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</si>
  <si>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</si>
  <si>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</si>
  <si>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</si>
  <si>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</si>
  <si>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</si>
  <si>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</si>
  <si>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</si>
  <si>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</si>
  <si>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</si>
  <si>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</si>
  <si>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</si>
  <si>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</si>
  <si>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</si>
  <si>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</si>
  <si>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</si>
  <si>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</si>
  <si>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</si>
  <si>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</si>
  <si>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</si>
  <si>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</si>
  <si>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</si>
  <si>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</si>
  <si>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</si>
  <si>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</si>
  <si>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</si>
  <si>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</si>
  <si>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</si>
  <si>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</si>
  <si>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</si>
  <si>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</si>
  <si>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</si>
  <si>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</si>
  <si>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</si>
  <si>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</si>
  <si>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</si>
  <si>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</si>
  <si>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</si>
  <si>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</si>
  <si>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</si>
  <si>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</si>
  <si>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</si>
  <si>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</si>
  <si>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</si>
  <si>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</si>
  <si>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</si>
  <si>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</si>
  <si>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</si>
  <si>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</si>
  <si>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</si>
  <si>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</si>
  <si>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</si>
  <si>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</si>
  <si>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</si>
  <si>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</si>
  <si>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</si>
  <si>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</si>
  <si>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</si>
  <si>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</si>
  <si>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</si>
  <si>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</si>
  <si>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</si>
  <si>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</si>
  <si>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</si>
  <si>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</si>
  <si>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</si>
  <si>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</si>
  <si>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</si>
  <si>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</si>
  <si>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</si>
  <si>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</si>
  <si>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</si>
  <si>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</si>
  <si>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</si>
  <si>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</si>
  <si>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</si>
  <si>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</si>
  <si>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</si>
  <si>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</si>
  <si>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</si>
  <si>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</si>
  <si>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</si>
  <si>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</si>
  <si>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</si>
  <si>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</si>
  <si>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</si>
  <si>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</si>
  <si>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</si>
  <si>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</si>
  <si>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</si>
  <si>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</si>
  <si>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</si>
  <si>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</si>
  <si>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</si>
  <si>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</si>
  <si>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</si>
  <si>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</si>
  <si>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</si>
  <si>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</si>
  <si>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</si>
  <si>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</si>
  <si>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</si>
  <si>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</si>
  <si>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</si>
  <si>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</si>
  <si>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</si>
  <si>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</si>
  <si>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</si>
  <si>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</si>
  <si>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</si>
  <si>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</si>
  <si>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</si>
  <si>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</si>
  <si>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</si>
  <si>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</si>
  <si>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</si>
  <si>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</si>
  <si>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</si>
  <si>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</si>
  <si>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</si>
  <si>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</si>
  <si>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</si>
  <si>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</si>
  <si>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</si>
  <si>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</si>
  <si>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</si>
  <si>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</si>
  <si>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</si>
  <si>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</si>
  <si>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</si>
  <si>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</si>
  <si>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</si>
  <si>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</si>
  <si>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</si>
  <si>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</si>
  <si>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</si>
  <si>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</si>
  <si>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</si>
  <si>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</si>
  <si>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</si>
  <si>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</si>
  <si>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</si>
  <si>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</si>
  <si>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</si>
  <si>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</si>
  <si>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</si>
  <si>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</si>
  <si>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</si>
  <si>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</si>
  <si>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</si>
  <si>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</si>
  <si>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</si>
  <si>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</si>
  <si>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</si>
  <si>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</si>
  <si>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</si>
  <si>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</si>
  <si>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</si>
  <si>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</si>
  <si>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</si>
  <si>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</si>
  <si>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</si>
  <si>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</si>
  <si>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</si>
  <si>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</si>
  <si>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</si>
  <si>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</si>
  <si>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</si>
  <si>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</si>
  <si>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</si>
  <si>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</si>
  <si>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</si>
  <si>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</si>
  <si>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</si>
  <si>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</si>
  <si>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</si>
  <si>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</si>
  <si>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</si>
  <si>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</si>
  <si>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</si>
  <si>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</si>
  <si>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</si>
  <si>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</si>
  <si>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</si>
  <si>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</si>
  <si>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</si>
  <si>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</si>
  <si>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</si>
  <si>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</si>
  <si>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</si>
  <si>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</si>
  <si>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</si>
  <si>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</si>
  <si>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</si>
  <si>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</si>
  <si>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</si>
  <si>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</si>
  <si>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</si>
  <si>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</si>
  <si>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</si>
  <si>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</si>
  <si>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</si>
  <si>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</si>
  <si>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</si>
  <si>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</si>
  <si>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</si>
  <si>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</si>
  <si>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</si>
  <si>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</si>
  <si>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</si>
  <si>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</si>
  <si>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</si>
  <si>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</si>
  <si>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</si>
  <si>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</si>
  <si>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</si>
  <si>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</si>
  <si>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</si>
  <si>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</si>
  <si>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</si>
  <si>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</si>
  <si>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</si>
  <si>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</si>
  <si>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</si>
  <si>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</si>
  <si>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</si>
  <si>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</si>
  <si>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</si>
  <si>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</si>
  <si>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</si>
  <si>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</si>
  <si>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</si>
  <si>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</si>
  <si>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</si>
  <si>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</si>
  <si>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</si>
  <si>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</si>
  <si>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</si>
  <si>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</si>
  <si>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</si>
  <si>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</si>
  <si>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</si>
  <si>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</si>
  <si>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</si>
  <si>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</si>
  <si>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</si>
  <si>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</si>
  <si>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</si>
  <si>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</si>
  <si>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</si>
  <si>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</si>
  <si>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</si>
  <si>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</si>
  <si>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</si>
  <si>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</si>
  <si>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</si>
  <si>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</si>
  <si>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</si>
  <si>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</si>
  <si>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</si>
  <si>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</si>
  <si>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</si>
  <si>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</si>
  <si>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</si>
  <si>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</si>
  <si>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</si>
  <si>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</si>
  <si>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</si>
  <si>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</si>
  <si>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</si>
  <si>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</si>
  <si>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</si>
  <si>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</si>
  <si>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</si>
  <si>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</si>
  <si>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</si>
  <si>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</si>
  <si>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</si>
  <si>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</si>
  <si>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</si>
  <si>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</si>
  <si>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</si>
  <si>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</si>
  <si>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</si>
  <si>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</si>
  <si>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</si>
  <si>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</si>
  <si>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</si>
  <si>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</si>
  <si>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</si>
  <si>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</si>
  <si>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</si>
  <si>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</si>
  <si>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</si>
  <si>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</si>
  <si>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</si>
  <si>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</si>
  <si>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</si>
  <si>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</si>
  <si>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</si>
  <si>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</si>
  <si>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</si>
  <si>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</si>
  <si>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</si>
  <si>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</si>
  <si>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</si>
  <si>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</si>
  <si>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</si>
  <si>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</si>
  <si>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</si>
  <si>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</si>
  <si>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</si>
  <si>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</si>
  <si>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</si>
  <si>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</si>
  <si>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</si>
  <si>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</si>
  <si>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</si>
  <si>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</si>
  <si>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</si>
  <si>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</si>
  <si>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</si>
  <si>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</si>
  <si>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</si>
  <si>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</si>
  <si>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</si>
  <si>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</si>
  <si>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</si>
  <si>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</si>
  <si>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</si>
  <si>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</si>
  <si>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</si>
  <si>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</si>
  <si>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</si>
  <si>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</si>
  <si>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</si>
  <si>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</si>
  <si>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</si>
  <si>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</si>
  <si>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</si>
  <si>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</si>
  <si>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</si>
  <si>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</si>
  <si>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</si>
  <si>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</si>
  <si>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</si>
  <si>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</si>
  <si>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</si>
  <si>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</si>
  <si>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</si>
  <si>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</si>
  <si>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</si>
  <si>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</si>
  <si>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</si>
  <si>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</si>
  <si>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</si>
  <si>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</si>
  <si>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</si>
  <si>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</si>
  <si>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</si>
  <si>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</si>
  <si>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</si>
  <si>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</si>
  <si>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</si>
  <si>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</si>
  <si>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</si>
  <si>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</si>
  <si>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</si>
  <si>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</si>
  <si>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</si>
  <si>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</si>
  <si>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</si>
  <si>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</si>
  <si>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</si>
  <si>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</si>
  <si>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</si>
  <si>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</si>
  <si>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</si>
  <si>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</si>
  <si>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</si>
  <si>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</si>
  <si>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</si>
  <si>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</si>
  <si>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</si>
  <si>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</si>
  <si>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</si>
  <si>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</si>
  <si>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</si>
  <si>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</si>
  <si>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</si>
  <si>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</si>
  <si>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</si>
  <si>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</si>
  <si>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</si>
  <si>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</si>
  <si>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</si>
  <si>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</si>
  <si>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</si>
  <si>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</si>
  <si>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</si>
  <si>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</si>
  <si>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</si>
  <si>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</si>
  <si>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</si>
  <si>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</si>
  <si>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</si>
  <si>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</si>
  <si>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</si>
  <si>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</si>
  <si>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</si>
  <si>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</si>
  <si>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</si>
  <si>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</si>
  <si>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</si>
  <si>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</si>
  <si>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</si>
  <si>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</si>
  <si>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</si>
  <si>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</si>
  <si>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</si>
  <si>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</si>
  <si>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</si>
  <si>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</si>
  <si>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</si>
  <si>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</si>
  <si>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</si>
  <si>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</si>
  <si>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</si>
  <si>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</si>
  <si>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</si>
  <si>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</si>
  <si>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</si>
  <si>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</si>
  <si>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</si>
  <si>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</si>
  <si>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</si>
  <si>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</si>
  <si>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</si>
  <si>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</si>
  <si>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</si>
  <si>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</si>
  <si>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</si>
  <si>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</si>
  <si>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</si>
  <si>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</si>
  <si>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</si>
  <si>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</si>
  <si>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</si>
  <si>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</si>
  <si>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</si>
  <si>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</si>
  <si>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</si>
  <si>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</si>
  <si>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</si>
  <si>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</si>
  <si>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</si>
  <si>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</si>
  <si>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</si>
  <si>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</si>
  <si>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</si>
  <si>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</si>
  <si>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</si>
  <si>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</si>
  <si>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</si>
  <si>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</si>
  <si>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</si>
  <si>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</si>
  <si>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</si>
  <si>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</si>
  <si>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</si>
  <si>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</si>
  <si>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</si>
  <si>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</si>
  <si>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</si>
  <si>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</si>
  <si>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</si>
  <si>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</si>
  <si>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</si>
  <si>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</si>
  <si>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</si>
  <si>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</si>
  <si>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</si>
  <si>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</si>
  <si>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</si>
  <si>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</si>
  <si>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</si>
  <si>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</si>
  <si>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</si>
  <si>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</si>
  <si>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</si>
  <si>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</si>
  <si>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</si>
  <si>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</si>
  <si>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</si>
  <si>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</si>
  <si>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</si>
  <si>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</si>
  <si>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</si>
  <si>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</si>
  <si>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</si>
  <si>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</si>
  <si>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</si>
  <si>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</si>
  <si>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</si>
  <si>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</si>
  <si>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</si>
  <si>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</si>
  <si>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</si>
  <si>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</si>
  <si>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</si>
  <si>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</si>
  <si>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</si>
  <si>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</si>
  <si>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</si>
  <si>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</si>
  <si>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</si>
  <si>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</si>
  <si>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</si>
  <si>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</si>
  <si>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</si>
  <si>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</si>
  <si>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</si>
  <si>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</si>
  <si>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</si>
  <si>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</si>
  <si>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</si>
  <si>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</si>
  <si>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</si>
  <si>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</si>
  <si>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</si>
  <si>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</si>
  <si>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</si>
  <si>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</si>
  <si>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</si>
  <si>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</si>
  <si>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</si>
  <si>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</si>
  <si>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</si>
  <si>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</si>
  <si>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</si>
  <si>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</si>
  <si>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</si>
  <si>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</si>
  <si>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</si>
  <si>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</si>
  <si>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</si>
  <si>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</si>
  <si>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</si>
  <si>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</si>
  <si>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</si>
  <si>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</si>
  <si>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</si>
  <si>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</si>
  <si>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</si>
  <si>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</si>
  <si>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</si>
  <si>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</si>
  <si>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</si>
  <si>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</si>
  <si>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</si>
  <si>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</si>
  <si>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</si>
  <si>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</si>
  <si>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</si>
  <si>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</si>
  <si>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</si>
  <si>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</si>
  <si>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</si>
  <si>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</si>
  <si>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</si>
  <si>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</si>
  <si>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</si>
  <si>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</si>
  <si>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</si>
  <si>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</si>
  <si>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</si>
  <si>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</si>
  <si>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</si>
  <si>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</si>
  <si>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</si>
  <si>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</si>
  <si>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</si>
  <si>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</si>
  <si>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</si>
  <si>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</si>
  <si>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</si>
  <si>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</si>
  <si>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</si>
  <si>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</si>
  <si>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</si>
  <si>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</si>
  <si>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</si>
  <si>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</si>
  <si>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</si>
  <si>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</si>
  <si>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</si>
  <si>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</si>
  <si>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</si>
  <si>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</si>
  <si>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</si>
  <si>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</si>
  <si>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</si>
  <si>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</si>
  <si>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</si>
  <si>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</si>
  <si>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</si>
  <si>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</si>
  <si>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</si>
  <si>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</si>
  <si>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</si>
  <si>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</si>
  <si>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</si>
  <si>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</si>
  <si>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</si>
  <si>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</si>
  <si>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</si>
  <si>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</si>
  <si>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</si>
  <si>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</si>
  <si>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</si>
  <si>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</si>
  <si>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</si>
  <si>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</si>
  <si>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</si>
  <si>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</si>
  <si>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</si>
  <si>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</si>
  <si>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</si>
  <si>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</si>
  <si>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</si>
  <si>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</si>
  <si>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</si>
  <si>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</si>
  <si>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</si>
  <si>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</si>
  <si>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</si>
  <si>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</si>
  <si>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</si>
  <si>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</si>
  <si>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</si>
  <si>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</si>
  <si>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</si>
  <si>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</si>
  <si>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</si>
  <si>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</si>
  <si>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</si>
  <si>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</si>
  <si>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</si>
  <si>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</si>
  <si>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</si>
  <si>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</si>
  <si>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</si>
  <si>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</si>
  <si>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</si>
  <si>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</si>
  <si>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</si>
  <si>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</si>
  <si>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</si>
  <si>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</si>
  <si>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</si>
  <si>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</si>
  <si>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</si>
  <si>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</si>
  <si>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</si>
  <si>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</si>
  <si>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</si>
  <si>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</si>
  <si>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</si>
  <si>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</si>
  <si>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</si>
  <si>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</si>
  <si>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</si>
  <si>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</si>
  <si>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</si>
  <si>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</si>
  <si>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</si>
  <si>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</si>
  <si>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</si>
  <si>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</si>
  <si>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</si>
  <si>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</si>
  <si>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</si>
  <si>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</si>
  <si>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</si>
  <si>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</si>
  <si>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</si>
  <si>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</si>
  <si>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</si>
  <si>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</si>
  <si>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</si>
  <si>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</si>
  <si>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</si>
  <si>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</si>
  <si>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</si>
  <si>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</si>
  <si>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</si>
  <si>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</si>
  <si>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</si>
  <si>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</si>
  <si>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</si>
  <si>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</si>
  <si>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</si>
  <si>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</si>
  <si>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</si>
  <si>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</si>
  <si>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</si>
  <si>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</si>
  <si>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</si>
  <si>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</si>
  <si>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</si>
  <si>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</si>
  <si>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</si>
  <si>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</si>
  <si>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</si>
  <si>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</si>
  <si>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</si>
  <si>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</si>
  <si>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</si>
  <si>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</si>
  <si>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</si>
  <si>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</si>
  <si>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</si>
  <si>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</si>
  <si>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</si>
  <si>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</si>
  <si>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</si>
  <si>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</si>
  <si>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</si>
  <si>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</si>
  <si>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</si>
  <si>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</si>
  <si>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</si>
  <si>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</si>
  <si>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</si>
  <si>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</si>
  <si>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</si>
  <si>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</si>
  <si>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</si>
  <si>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</si>
  <si>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</si>
  <si>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</si>
  <si>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</si>
  <si>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</si>
  <si>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</si>
  <si>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</si>
  <si>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</si>
  <si>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</si>
  <si>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</si>
  <si>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</si>
  <si>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</si>
  <si>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</si>
  <si>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</si>
  <si>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</si>
  <si>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</si>
  <si>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</si>
  <si>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</si>
  <si>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</si>
  <si>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</si>
  <si>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</si>
  <si>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</si>
  <si>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</si>
  <si>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</si>
  <si>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</si>
  <si>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</si>
  <si>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</si>
  <si>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</si>
  <si>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</si>
  <si>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</si>
  <si>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</si>
  <si>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</si>
  <si>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</si>
  <si>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</si>
  <si>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</si>
  <si>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</si>
  <si>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</si>
  <si>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</si>
  <si>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</si>
  <si>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</si>
  <si>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</si>
  <si>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</si>
  <si>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</si>
  <si>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</si>
  <si>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</si>
  <si>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</si>
  <si>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</si>
  <si>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</si>
  <si>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</si>
  <si>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</si>
  <si>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</si>
  <si>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</si>
  <si>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</si>
  <si>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</si>
  <si>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</si>
  <si>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</si>
  <si>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</si>
  <si>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</si>
  <si>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</si>
  <si>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</si>
  <si>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</si>
  <si>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</si>
  <si>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</si>
  <si>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</si>
  <si>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</si>
  <si>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</si>
  <si>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</si>
  <si>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</si>
  <si>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</si>
  <si>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</si>
  <si>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</si>
  <si>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</si>
  <si>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</si>
  <si>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</si>
  <si>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</si>
  <si>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</si>
  <si>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</si>
  <si>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</si>
  <si>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</si>
  <si>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</si>
  <si>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</si>
  <si>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</si>
  <si>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</si>
  <si>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</si>
  <si>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</si>
  <si>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</si>
  <si>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</si>
  <si>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</si>
  <si>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</si>
  <si>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</si>
  <si>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</si>
  <si>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</si>
  <si>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</si>
  <si>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</si>
  <si>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</si>
  <si>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</si>
  <si>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</si>
  <si>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</si>
  <si>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</si>
  <si>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</si>
  <si>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</si>
  <si>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</si>
  <si>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</si>
  <si>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</si>
  <si>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</si>
  <si>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</si>
  <si>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</si>
  <si>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</si>
  <si>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</si>
  <si>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</si>
  <si>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</si>
  <si>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</si>
  <si>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</si>
  <si>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</si>
  <si>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</si>
  <si>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</si>
  <si>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</si>
  <si>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</si>
  <si>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</si>
  <si>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</si>
  <si>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</si>
  <si>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</si>
  <si>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</si>
  <si>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</si>
  <si>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</si>
  <si>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</si>
  <si>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</si>
  <si>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</si>
  <si>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</si>
  <si>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</si>
  <si>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</si>
  <si>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</si>
  <si>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</si>
  <si>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</si>
  <si>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</si>
  <si>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</si>
  <si>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</si>
  <si>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</si>
  <si>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</si>
  <si>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</si>
  <si>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</si>
  <si>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</si>
  <si>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</si>
  <si>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</si>
  <si>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</si>
  <si>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</si>
  <si>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</si>
  <si>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</si>
  <si>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</si>
  <si>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</si>
  <si>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</si>
  <si>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</si>
  <si>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</si>
  <si>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</si>
  <si>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</si>
  <si>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</si>
  <si>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</si>
  <si>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</si>
  <si>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</si>
  <si>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</si>
  <si>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</si>
  <si>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</si>
  <si>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</si>
  <si>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</si>
  <si>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</si>
  <si>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</si>
  <si>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</si>
  <si>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</si>
  <si>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</si>
  <si>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</si>
  <si>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</si>
  <si>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</si>
  <si>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</si>
  <si>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</si>
  <si>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</si>
  <si>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</si>
  <si>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</si>
  <si>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</si>
  <si>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</si>
  <si>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</si>
  <si>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</si>
  <si>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</si>
  <si>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</si>
  <si>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</si>
  <si>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</si>
  <si>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</si>
  <si>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</si>
  <si>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</si>
  <si>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</si>
  <si>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</si>
  <si>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</si>
  <si>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</si>
  <si>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</si>
  <si>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</si>
  <si>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</si>
  <si>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</si>
  <si>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</si>
  <si>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</si>
  <si>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</si>
  <si>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</si>
  <si>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</si>
  <si>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</si>
  <si>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</si>
  <si>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</si>
  <si>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</si>
  <si>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</si>
  <si>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</si>
  <si>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</si>
  <si>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</si>
  <si>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</si>
  <si>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</si>
  <si>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</si>
  <si>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</si>
  <si>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</si>
  <si>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</si>
  <si>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</si>
  <si>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</si>
  <si>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</si>
  <si>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</si>
  <si>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</si>
  <si>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</si>
  <si>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</si>
  <si>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</si>
  <si>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</si>
  <si>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</si>
  <si>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</si>
  <si>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</si>
  <si>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</si>
  <si>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</si>
  <si>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</si>
  <si>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</si>
  <si>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</si>
  <si>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</si>
  <si>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</si>
  <si>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</si>
  <si>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</si>
  <si>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</si>
  <si>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</si>
  <si>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</si>
  <si>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</si>
  <si>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</si>
  <si>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</si>
  <si>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</si>
  <si>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</si>
  <si>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</si>
  <si>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</si>
  <si>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</si>
  <si>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</si>
  <si>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</si>
  <si>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</si>
  <si>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</si>
  <si>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</si>
  <si>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</si>
  <si>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</si>
  <si>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</si>
  <si>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</si>
  <si>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</si>
  <si>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</si>
  <si>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</si>
  <si>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</si>
  <si>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</si>
  <si>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</si>
  <si>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</si>
  <si>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</si>
  <si>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</si>
  <si>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</si>
  <si>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</si>
  <si>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</si>
  <si>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</si>
  <si>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</si>
  <si>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</si>
  <si>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</si>
  <si>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</si>
  <si>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</si>
  <si>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</si>
  <si>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</si>
  <si>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</si>
  <si>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</si>
  <si>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</si>
  <si>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</si>
  <si>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</si>
  <si>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</si>
  <si>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</si>
  <si>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</si>
  <si>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</si>
  <si>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</si>
  <si>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</si>
  <si>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</si>
  <si>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</si>
  <si>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</si>
  <si>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</si>
  <si>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</si>
  <si>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</si>
  <si>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</si>
  <si>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</si>
  <si>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</si>
  <si>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</si>
  <si>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</si>
  <si>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</si>
  <si>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</si>
  <si>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</si>
  <si>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</si>
  <si>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</si>
  <si>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</si>
  <si>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</si>
  <si>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</si>
  <si>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</si>
  <si>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</si>
  <si>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</si>
  <si>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</si>
  <si>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</si>
  <si>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</si>
  <si>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</si>
  <si>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</si>
  <si>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</si>
  <si>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</si>
  <si>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</si>
  <si>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</si>
  <si>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</si>
  <si>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</si>
  <si>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</si>
  <si>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</si>
  <si>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</si>
  <si>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</si>
  <si>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</si>
  <si>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</si>
  <si>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</si>
  <si>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</si>
  <si>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</si>
  <si>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</si>
  <si>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</si>
  <si>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</si>
  <si>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</si>
  <si>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</si>
  <si>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</si>
  <si>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</si>
  <si>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</si>
  <si>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</si>
  <si>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</si>
  <si>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</si>
  <si>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</si>
  <si>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</si>
  <si>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</si>
  <si>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</si>
  <si>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</si>
  <si>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</si>
  <si>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</si>
  <si>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</si>
  <si>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</si>
  <si>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</si>
  <si>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</si>
  <si>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</si>
  <si>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</si>
  <si>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</si>
  <si>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</si>
  <si>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</si>
  <si>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</si>
  <si>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</si>
  <si>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</si>
  <si>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</si>
  <si>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</si>
  <si>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</si>
  <si>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</si>
  <si>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</si>
  <si>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</si>
  <si>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</si>
  <si>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</si>
  <si>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</si>
  <si>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</si>
  <si>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</si>
  <si>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</si>
  <si>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</si>
  <si>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</si>
  <si>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</si>
  <si>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</si>
  <si>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</si>
  <si>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</si>
  <si>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</si>
  <si>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</si>
  <si>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</si>
  <si>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</si>
  <si>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</si>
  <si>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</si>
  <si>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</si>
  <si>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</si>
  <si>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</si>
  <si>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</si>
  <si>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</si>
  <si>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</si>
  <si>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</si>
  <si>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</si>
  <si>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</si>
  <si>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</si>
  <si>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</si>
  <si>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</si>
  <si>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</si>
  <si>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</si>
  <si>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</si>
  <si>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</si>
  <si>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</si>
  <si>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</si>
  <si>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</si>
  <si>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</si>
  <si>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</si>
  <si>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</si>
  <si>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</si>
  <si>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</si>
  <si>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</si>
  <si>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</si>
  <si>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</si>
  <si>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</si>
  <si>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</si>
  <si>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</si>
  <si>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</si>
  <si>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</si>
  <si>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</si>
  <si>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</si>
  <si>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</si>
  <si>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</si>
  <si>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</si>
  <si>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</si>
  <si>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</si>
  <si>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</si>
  <si>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</si>
  <si>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</si>
  <si>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</si>
  <si>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</si>
  <si>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</si>
  <si>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</si>
  <si>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</si>
  <si>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</si>
  <si>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</si>
  <si>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</si>
  <si>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</si>
  <si>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</si>
  <si>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</si>
  <si>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</si>
  <si>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</si>
  <si>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</si>
  <si>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</si>
  <si>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</si>
  <si>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</si>
  <si>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</si>
  <si>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</si>
  <si>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</si>
  <si>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</si>
  <si>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</si>
  <si>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</si>
  <si>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</si>
  <si>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</si>
  <si>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</si>
  <si>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</si>
  <si>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</si>
  <si>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</si>
  <si>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</si>
  <si>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</si>
  <si>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</si>
  <si>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</si>
  <si>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</si>
  <si>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</si>
  <si>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</si>
  <si>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</si>
  <si>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</si>
  <si>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</si>
  <si>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</si>
  <si>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</si>
  <si>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</si>
  <si>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</si>
  <si>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</si>
  <si>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</si>
  <si>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</si>
  <si>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</si>
  <si>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</si>
  <si>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</si>
  <si>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</si>
  <si>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</si>
  <si>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</si>
  <si>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</si>
  <si>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</si>
  <si>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</si>
  <si>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</si>
  <si>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</si>
  <si>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</si>
  <si>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</si>
  <si>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</si>
  <si>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</si>
  <si>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</si>
  <si>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</si>
  <si>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</si>
  <si>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</si>
  <si>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</si>
  <si>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</si>
  <si>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</si>
  <si>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</si>
  <si>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</si>
  <si>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</si>
  <si>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</si>
  <si>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</si>
  <si>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</si>
  <si>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</si>
  <si>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</si>
  <si>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</si>
  <si>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</si>
  <si>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</si>
  <si>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</si>
  <si>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</si>
  <si>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</si>
  <si>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</si>
  <si>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</si>
  <si>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</si>
  <si>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</si>
  <si>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</si>
  <si>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</si>
  <si>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</si>
  <si>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</si>
  <si>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</si>
  <si>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</si>
  <si>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</si>
  <si>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</si>
  <si>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</si>
  <si>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</si>
  <si>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</si>
  <si>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</si>
  <si>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</si>
  <si>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</si>
  <si>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</si>
  <si>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</si>
  <si>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</si>
  <si>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</si>
  <si>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</si>
  <si>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</si>
  <si>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</si>
  <si>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</si>
  <si>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</si>
  <si>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</si>
  <si>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</si>
  <si>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</si>
  <si>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</si>
  <si>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</si>
  <si>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</si>
  <si>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</si>
  <si>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</si>
  <si>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</si>
  <si>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</si>
  <si>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</si>
  <si>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</si>
  <si>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</si>
  <si>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</si>
  <si>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</si>
  <si>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</si>
  <si>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</si>
  <si>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</si>
  <si>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</si>
  <si>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</si>
  <si>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</si>
  <si>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</si>
  <si>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</si>
  <si>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</si>
  <si>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</si>
  <si>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</si>
  <si>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</si>
  <si>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</si>
  <si>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</si>
  <si>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</si>
  <si>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</si>
  <si>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</si>
  <si>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</si>
  <si>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</si>
  <si>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</si>
  <si>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</si>
  <si>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</si>
  <si>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</si>
  <si>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</si>
  <si>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</si>
  <si>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</si>
  <si>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</si>
  <si>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</si>
  <si>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</si>
  <si>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</si>
  <si>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</si>
  <si>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</si>
  <si>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</si>
  <si>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</si>
  <si>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</si>
  <si>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</si>
  <si>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</si>
  <si>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</si>
  <si>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</si>
  <si>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</si>
  <si>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</si>
  <si>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</si>
  <si>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</si>
  <si>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</si>
  <si>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</si>
  <si>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</si>
  <si>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</si>
  <si>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</si>
  <si>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</si>
  <si>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</si>
  <si>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</si>
  <si>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</si>
  <si>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</si>
  <si>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</si>
  <si>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</si>
  <si>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</si>
  <si>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</si>
  <si>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</si>
  <si>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</si>
  <si>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</si>
  <si>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</si>
  <si>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</si>
  <si>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</si>
  <si>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</si>
  <si>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</si>
  <si>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</si>
  <si>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</si>
  <si>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</si>
  <si>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</si>
  <si>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</si>
  <si>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</si>
  <si>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</si>
  <si>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</si>
  <si>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</si>
  <si>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</si>
  <si>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</si>
  <si>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</si>
  <si>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</si>
  <si>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</si>
  <si>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</si>
  <si>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</si>
  <si>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</si>
  <si>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</si>
  <si>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</si>
  <si>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</si>
  <si>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</si>
  <si>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</si>
  <si>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</si>
  <si>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</si>
  <si>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</si>
  <si>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</si>
  <si>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</si>
  <si>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</si>
  <si>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</si>
  <si>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</si>
  <si>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</si>
  <si>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</si>
  <si>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</si>
  <si>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</si>
  <si>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</si>
  <si>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</si>
  <si>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</si>
  <si>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</si>
  <si>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</si>
  <si>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</si>
  <si>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</si>
  <si>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</si>
  <si>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</si>
  <si>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</si>
  <si>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</si>
  <si>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</si>
  <si>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</si>
  <si>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</si>
  <si>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</si>
  <si>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</si>
  <si>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</si>
  <si>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</si>
  <si>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</si>
  <si>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</si>
  <si>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</si>
  <si>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</si>
  <si>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</si>
  <si>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</si>
  <si>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</si>
  <si>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</si>
  <si>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</si>
  <si>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</si>
  <si>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</si>
  <si>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</si>
  <si>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</si>
  <si>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</si>
  <si>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</si>
  <si>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</si>
  <si>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</si>
  <si>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</si>
  <si>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</si>
  <si>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</si>
  <si>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</si>
  <si>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</si>
  <si>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</si>
  <si>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</si>
  <si>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</si>
  <si>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</si>
  <si>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</si>
  <si>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</si>
  <si>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</si>
  <si>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</si>
  <si>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</si>
  <si>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</si>
  <si>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</si>
  <si>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</si>
  <si>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</si>
  <si>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</si>
  <si>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</si>
  <si>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</si>
  <si>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</si>
  <si>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</si>
  <si>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</si>
  <si>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</si>
  <si>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</si>
  <si>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</si>
  <si>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</si>
  <si>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</si>
  <si>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</si>
  <si>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</si>
  <si>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</si>
  <si>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</si>
  <si>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</si>
  <si>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</si>
  <si>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</si>
  <si>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</si>
  <si>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</si>
  <si>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</si>
  <si>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</si>
  <si>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</si>
  <si>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</si>
  <si>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</si>
  <si>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</si>
  <si>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</si>
  <si>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</si>
  <si>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</si>
  <si>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</si>
  <si>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</si>
  <si>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</si>
  <si>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</si>
  <si>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</si>
  <si>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</si>
  <si>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</si>
  <si>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</si>
  <si>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</si>
  <si>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</si>
  <si>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</si>
  <si>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</si>
  <si>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</si>
  <si>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</si>
  <si>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</si>
  <si>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</si>
  <si>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</si>
  <si>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</si>
  <si>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</si>
  <si>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</si>
  <si>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</si>
  <si>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</si>
  <si>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</si>
  <si>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</si>
  <si>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</si>
  <si>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</si>
  <si>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</si>
  <si>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</si>
  <si>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</si>
  <si>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</si>
  <si>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</si>
  <si>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</si>
  <si>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</si>
  <si>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</si>
  <si>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</si>
  <si>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</si>
  <si>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</si>
  <si>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</si>
  <si>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</si>
  <si>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</si>
  <si>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</si>
  <si>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</si>
  <si>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</si>
  <si>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</si>
  <si>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</si>
  <si>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</si>
  <si>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</si>
  <si>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</si>
  <si>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</si>
  <si>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</si>
  <si>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</si>
  <si>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</si>
  <si>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</si>
  <si>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</si>
  <si>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</si>
  <si>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</si>
  <si>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</si>
  <si>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</si>
  <si>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</si>
  <si>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</si>
  <si>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</si>
  <si>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</si>
  <si>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</si>
  <si>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</si>
  <si>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</si>
  <si>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</si>
  <si>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</si>
  <si>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</si>
  <si>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</si>
  <si>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</si>
  <si>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</si>
  <si>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</si>
  <si>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</si>
  <si>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</si>
  <si>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</si>
  <si>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</si>
  <si>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</si>
  <si>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</si>
  <si>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</si>
  <si>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</si>
  <si>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</si>
  <si>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</si>
  <si>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</si>
  <si>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</si>
  <si>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</si>
  <si>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</si>
  <si>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</si>
  <si>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</si>
  <si>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</si>
  <si>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</si>
  <si>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</si>
  <si>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</si>
  <si>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</si>
  <si>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</si>
  <si>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</si>
  <si>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</si>
  <si>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</si>
  <si>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</si>
  <si>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</si>
  <si>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</si>
  <si>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</si>
  <si>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</si>
  <si>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</si>
  <si>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</si>
  <si>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</si>
  <si>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</si>
  <si>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</si>
  <si>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</si>
  <si>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</si>
  <si>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</si>
  <si>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</si>
  <si>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</si>
  <si>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</si>
  <si>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</si>
  <si>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</si>
  <si>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</si>
  <si>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</si>
  <si>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</si>
  <si>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</si>
  <si>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</si>
  <si>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</si>
  <si>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</si>
  <si>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</si>
  <si>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</si>
  <si>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</si>
  <si>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</si>
  <si>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</si>
  <si>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</si>
  <si>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</si>
  <si>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</si>
  <si>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</si>
  <si>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</si>
  <si>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</si>
  <si>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</si>
  <si>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</si>
  <si>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</si>
  <si>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</si>
  <si>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</si>
  <si>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</si>
  <si>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</si>
  <si>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</si>
  <si>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</si>
  <si>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</si>
  <si>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</si>
  <si>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</si>
  <si>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</si>
  <si>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</si>
  <si>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</si>
  <si>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</si>
  <si>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</si>
  <si>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</si>
  <si>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</si>
  <si>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</si>
  <si>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</si>
  <si>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</si>
  <si>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</si>
  <si>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</si>
  <si>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</si>
  <si>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</si>
  <si>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</si>
  <si>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</si>
  <si>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</si>
  <si>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</si>
  <si>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</si>
  <si>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</si>
  <si>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</si>
  <si>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</si>
  <si>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</si>
  <si>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</si>
  <si>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</si>
  <si>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</si>
  <si>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</si>
  <si>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</si>
  <si>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</si>
  <si>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</si>
  <si>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</si>
  <si>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</si>
  <si>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</si>
  <si>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</si>
  <si>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</si>
  <si>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</si>
  <si>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</si>
  <si>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</si>
  <si>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</si>
  <si>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</si>
  <si>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</si>
  <si>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</si>
  <si>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</si>
  <si>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</si>
  <si>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</si>
  <si>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</si>
  <si>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</si>
  <si>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</si>
  <si>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</si>
  <si>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</si>
  <si>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</si>
  <si>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</si>
  <si>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</si>
  <si>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</si>
  <si>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</si>
  <si>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</si>
  <si>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</si>
  <si>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</si>
  <si>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</si>
  <si>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</si>
  <si>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</si>
  <si>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</si>
  <si>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</si>
  <si>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</si>
  <si>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</si>
  <si>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</si>
  <si>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</si>
  <si>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</si>
  <si>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</si>
  <si>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</si>
  <si>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</si>
  <si>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</si>
  <si>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</si>
  <si>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</si>
  <si>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</si>
  <si>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</si>
  <si>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</si>
  <si>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</si>
  <si>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</si>
  <si>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</si>
  <si>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</si>
  <si>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</si>
  <si>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</si>
  <si>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</si>
  <si>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</si>
  <si>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</si>
  <si>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</si>
  <si>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</si>
  <si>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</si>
  <si>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</si>
  <si>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</si>
  <si>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</si>
  <si>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</si>
  <si>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</si>
  <si>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</si>
  <si>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</si>
  <si>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</si>
  <si>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</si>
  <si>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</si>
  <si>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</si>
  <si>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</si>
  <si>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</si>
  <si>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</si>
  <si>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</si>
  <si>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</si>
  <si>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</si>
  <si>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</si>
  <si>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</si>
  <si>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</si>
  <si>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</si>
  <si>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</si>
  <si>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</si>
  <si>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</si>
  <si>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</si>
  <si>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</si>
  <si>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</si>
  <si>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</si>
  <si>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</si>
  <si>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</si>
  <si>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</si>
  <si>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</si>
  <si>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</si>
  <si>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</si>
  <si>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</si>
  <si>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</si>
  <si>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</si>
  <si>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</si>
  <si>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</si>
  <si>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</si>
  <si>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</si>
  <si>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</si>
  <si>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</si>
  <si>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</si>
  <si>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</si>
  <si>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</si>
  <si>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</si>
  <si>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</si>
  <si>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</si>
  <si>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</si>
  <si>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</si>
  <si>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</si>
  <si>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</si>
  <si>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</si>
  <si>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</si>
  <si>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</si>
  <si>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</si>
  <si>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</si>
  <si>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</si>
  <si>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</si>
  <si>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</si>
  <si>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</si>
  <si>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</si>
  <si>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</si>
  <si>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</si>
  <si>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</si>
  <si>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</si>
  <si>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</si>
  <si>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</si>
  <si>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</si>
  <si>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</si>
  <si>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</si>
  <si>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</si>
  <si>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</si>
  <si>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</si>
  <si>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</si>
  <si>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</si>
  <si>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</si>
  <si>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</si>
  <si>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</si>
  <si>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</si>
  <si>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</si>
  <si>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</si>
  <si>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</si>
  <si>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</si>
  <si>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</si>
  <si>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</si>
  <si>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</si>
  <si>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</si>
  <si>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</si>
  <si>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</si>
  <si>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</si>
  <si>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</si>
  <si>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</si>
  <si>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</si>
  <si>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</si>
  <si>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</si>
  <si>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</si>
  <si>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</si>
  <si>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</si>
  <si>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</si>
  <si>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</si>
  <si>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</si>
  <si>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</si>
  <si>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</si>
  <si>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</si>
  <si>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</si>
  <si>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</si>
  <si>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</si>
  <si>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</si>
  <si>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</si>
  <si>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</si>
  <si>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</si>
  <si>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</si>
  <si>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</si>
  <si>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</si>
  <si>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</si>
  <si>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</si>
  <si>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</si>
  <si>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</si>
  <si>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</si>
  <si>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</si>
  <si>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</si>
  <si>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</si>
  <si>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</si>
  <si>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</si>
  <si>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</si>
  <si>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</si>
  <si>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</si>
  <si>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</si>
  <si>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</si>
  <si>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</si>
  <si>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</si>
  <si>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</si>
  <si>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</si>
  <si>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</si>
  <si>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</si>
  <si>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</si>
  <si>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</si>
  <si>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</si>
  <si>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</si>
  <si>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</si>
  <si>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</si>
  <si>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</si>
  <si>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</si>
  <si>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</si>
  <si>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</si>
  <si>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</si>
  <si>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</si>
  <si>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</si>
  <si>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</si>
  <si>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</si>
  <si>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</si>
  <si>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</si>
  <si>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</si>
  <si>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</si>
  <si>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</si>
  <si>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</si>
  <si>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</si>
  <si>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</si>
  <si>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</si>
  <si>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</si>
  <si>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</si>
  <si>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</si>
  <si>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</si>
  <si>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</si>
  <si>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</si>
  <si>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</si>
  <si>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</si>
  <si>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</si>
  <si>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</si>
  <si>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</si>
  <si>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</si>
  <si>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</si>
  <si>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</si>
  <si>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</si>
  <si>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</si>
  <si>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</si>
  <si>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</si>
  <si>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</si>
  <si>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</si>
  <si>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</si>
  <si>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</si>
  <si>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</si>
  <si>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</si>
  <si>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</si>
  <si>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</si>
  <si>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</si>
  <si>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</si>
  <si>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</si>
  <si>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</si>
  <si>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</si>
  <si>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</si>
  <si>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</si>
  <si>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</si>
  <si>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</si>
  <si>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</si>
  <si>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</si>
  <si>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</si>
  <si>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</si>
  <si>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</si>
  <si>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</si>
  <si>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</si>
  <si>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</si>
  <si>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</si>
  <si>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</si>
  <si>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</si>
  <si>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</si>
  <si>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</si>
  <si>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</si>
  <si>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</si>
  <si>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</si>
  <si>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</si>
  <si>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</si>
  <si>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</si>
  <si>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</si>
  <si>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</si>
  <si>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</si>
  <si>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</si>
  <si>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</si>
  <si>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</si>
  <si>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</si>
  <si>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</si>
  <si>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</si>
  <si>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</si>
  <si>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</si>
  <si>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</si>
  <si>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</si>
  <si>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</si>
  <si>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</si>
  <si>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</si>
  <si>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</si>
  <si>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</si>
  <si>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</si>
  <si>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</si>
  <si>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</si>
  <si>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</si>
  <si>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</si>
  <si>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</si>
  <si>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</si>
  <si>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</si>
  <si>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</si>
  <si>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</si>
  <si>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</si>
  <si>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</si>
  <si>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</si>
  <si>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</si>
  <si>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</si>
  <si>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</si>
  <si>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</si>
  <si>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</si>
  <si>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</si>
  <si>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</si>
  <si>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</si>
  <si>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</si>
  <si>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</si>
  <si>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</si>
  <si>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</si>
  <si>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</si>
  <si>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</si>
  <si>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</si>
  <si>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</si>
  <si>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</si>
  <si>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</si>
  <si>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</si>
  <si>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</si>
  <si>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</si>
  <si>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</si>
  <si>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</si>
  <si>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</si>
  <si>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</si>
  <si>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</si>
  <si>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</si>
  <si>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</si>
  <si>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</si>
  <si>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</si>
  <si>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</si>
  <si>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</si>
  <si>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</si>
  <si>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</si>
  <si>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</si>
  <si>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</si>
  <si>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</si>
  <si>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</si>
  <si>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</si>
  <si>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</si>
  <si>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</si>
  <si>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</si>
  <si>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</si>
  <si>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</si>
  <si>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</si>
  <si>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</si>
  <si>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</si>
  <si>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</si>
  <si>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</si>
  <si>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</si>
  <si>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</si>
  <si>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</si>
  <si>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</si>
  <si>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</si>
  <si>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</si>
  <si>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</si>
  <si>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</si>
  <si>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</si>
  <si>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</si>
  <si>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</si>
  <si>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</si>
  <si>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</si>
  <si>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</si>
  <si>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</si>
  <si>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</si>
  <si>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</si>
  <si>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</si>
  <si>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</si>
  <si>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</si>
  <si>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</si>
  <si>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</si>
  <si>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</si>
  <si>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</si>
  <si>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</si>
  <si>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</si>
  <si>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</si>
  <si>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</si>
  <si>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</si>
  <si>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</si>
  <si>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</si>
  <si>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</si>
  <si>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</si>
  <si>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</si>
  <si>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</si>
  <si>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</si>
  <si>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</si>
  <si>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</si>
  <si>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</si>
  <si>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</si>
  <si>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</si>
  <si>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</si>
  <si>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</si>
  <si>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</si>
  <si>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</si>
  <si>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</si>
  <si>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</si>
  <si>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</si>
  <si>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</si>
  <si>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</si>
  <si>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</si>
  <si>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</si>
  <si>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</si>
  <si>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</si>
  <si>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</si>
  <si>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</si>
  <si>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</si>
  <si>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</si>
  <si>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</si>
  <si>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</si>
  <si>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</si>
  <si>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</si>
  <si>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</si>
  <si>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</si>
  <si>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</si>
  <si>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</si>
  <si>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</si>
  <si>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</si>
  <si>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</si>
  <si>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</si>
  <si>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</si>
  <si>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</si>
  <si>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</si>
  <si>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</si>
  <si>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</si>
  <si>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</si>
  <si>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</si>
  <si>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</si>
  <si>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</si>
  <si>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</si>
  <si>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</si>
  <si>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</si>
  <si>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</si>
  <si>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</si>
  <si>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</si>
  <si>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</si>
  <si>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</si>
  <si>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</si>
  <si>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</si>
  <si>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</si>
  <si>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</si>
  <si>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</si>
  <si>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</si>
  <si>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</si>
  <si>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</si>
  <si>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</si>
  <si>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</si>
  <si>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</si>
  <si>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</si>
  <si>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</si>
  <si>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</si>
  <si>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</si>
  <si>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</si>
  <si>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</si>
  <si>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</si>
  <si>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</si>
  <si>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</si>
  <si>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</si>
  <si>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</si>
  <si>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</si>
  <si>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</si>
  <si>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</si>
  <si>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</si>
  <si>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</si>
  <si>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</si>
  <si>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</si>
  <si>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</si>
  <si>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</si>
  <si>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</si>
  <si>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</si>
  <si>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</si>
  <si>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</si>
  <si>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</si>
  <si>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</si>
  <si>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</si>
  <si>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</si>
  <si>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</si>
  <si>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</si>
  <si>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</si>
  <si>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</si>
  <si>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</si>
  <si>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</si>
  <si>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</si>
  <si>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</si>
  <si>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</si>
  <si>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</si>
  <si>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</si>
  <si>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</si>
  <si>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</si>
  <si>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</si>
  <si>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</si>
  <si>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</si>
  <si>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</si>
  <si>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</si>
  <si>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</si>
  <si>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</si>
  <si>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</si>
  <si>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</si>
  <si>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</si>
  <si>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</si>
  <si>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</si>
  <si>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</si>
  <si>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</si>
  <si>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</si>
  <si>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</si>
  <si>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</si>
  <si>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</si>
  <si>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</si>
  <si>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</si>
  <si>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</si>
  <si>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</si>
  <si>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</si>
  <si>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</si>
  <si>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</si>
  <si>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</si>
  <si>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</si>
  <si>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</si>
  <si>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</si>
  <si>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</si>
  <si>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</si>
  <si>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</si>
  <si>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</si>
  <si>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</si>
  <si>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</si>
  <si>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</si>
  <si>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</si>
  <si>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</si>
  <si>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</si>
  <si>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</si>
  <si>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</si>
  <si>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</si>
  <si>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</si>
  <si>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</si>
  <si>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</si>
  <si>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</si>
  <si>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</si>
  <si>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</si>
  <si>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</si>
  <si>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</si>
  <si>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</si>
  <si>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</si>
  <si>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</si>
  <si>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</si>
  <si>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</si>
  <si>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</si>
  <si>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</si>
  <si>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</si>
  <si>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</si>
  <si>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</si>
  <si>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</si>
  <si>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</si>
  <si>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</si>
  <si>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</si>
  <si>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</si>
  <si>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</si>
  <si>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</si>
  <si>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</si>
  <si>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</si>
  <si>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</si>
  <si>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</si>
  <si>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</si>
  <si>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</si>
  <si>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</si>
  <si>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</si>
  <si>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</si>
  <si>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</si>
  <si>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</si>
  <si>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</si>
  <si>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</si>
  <si>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</si>
  <si>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</si>
  <si>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</si>
  <si>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</si>
  <si>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</si>
  <si>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</si>
  <si>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</si>
  <si>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</si>
  <si>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</si>
  <si>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</si>
  <si>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</si>
  <si>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</si>
  <si>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</si>
  <si>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</si>
  <si>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</si>
  <si>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</si>
  <si>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</si>
  <si>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</si>
  <si>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</si>
  <si>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</si>
  <si>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</si>
  <si>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</si>
  <si>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</si>
  <si>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</si>
  <si>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</si>
  <si>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</si>
  <si>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</si>
  <si>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</si>
  <si>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</si>
  <si>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</si>
  <si>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</si>
  <si>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</si>
  <si>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</si>
  <si>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</si>
  <si>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</si>
  <si>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</si>
  <si>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</si>
  <si>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</si>
  <si>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</si>
  <si>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</si>
  <si>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</si>
  <si>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</si>
  <si>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</si>
  <si>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</si>
  <si>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</si>
  <si>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</si>
  <si>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</si>
  <si>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</si>
  <si>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</si>
  <si>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</si>
  <si>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</si>
  <si>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</si>
  <si>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</si>
  <si>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</si>
  <si>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</si>
  <si>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</si>
  <si>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</si>
  <si>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</si>
  <si>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</si>
  <si>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</si>
  <si>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</si>
  <si>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</si>
  <si>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</si>
  <si>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</si>
  <si>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</si>
  <si>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</si>
  <si>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</si>
  <si>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</si>
  <si>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</si>
  <si>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</si>
  <si>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</si>
  <si>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</si>
  <si>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</si>
  <si>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</si>
  <si>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</si>
  <si>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</si>
  <si>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</si>
  <si>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</si>
  <si>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</si>
  <si>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</si>
  <si>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</si>
  <si>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</si>
  <si>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</si>
  <si>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</si>
  <si>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</si>
  <si>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</si>
  <si>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</si>
  <si>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</si>
  <si>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</si>
  <si>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</si>
  <si>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</si>
  <si>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</si>
  <si>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</si>
  <si>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</si>
  <si>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</si>
  <si>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</si>
  <si>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</si>
  <si>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</si>
  <si>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</si>
  <si>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</si>
  <si>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</si>
  <si>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</si>
  <si>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</si>
  <si>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</si>
  <si>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</si>
  <si>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</si>
  <si>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</si>
  <si>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</si>
  <si>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</si>
  <si>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</si>
  <si>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</si>
  <si>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</si>
  <si>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</si>
  <si>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</si>
  <si>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</si>
  <si>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</si>
  <si>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</si>
  <si>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</si>
  <si>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</si>
  <si>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</si>
  <si>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</si>
  <si>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</si>
  <si>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</si>
  <si>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</si>
  <si>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</si>
  <si>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</si>
  <si>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</si>
  <si>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</si>
  <si>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</si>
  <si>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</si>
  <si>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</si>
  <si>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</si>
  <si>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</si>
  <si>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</si>
  <si>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</si>
  <si>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</si>
  <si>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</si>
  <si>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</si>
  <si>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</si>
  <si>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</si>
  <si>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</si>
  <si>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</si>
  <si>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</si>
  <si>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</si>
  <si>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</si>
  <si>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</si>
  <si>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</si>
  <si>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</si>
  <si>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</si>
  <si>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</si>
  <si>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</si>
  <si>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</si>
  <si>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</si>
  <si>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</si>
  <si>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</si>
  <si>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</si>
  <si>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</si>
  <si>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</si>
  <si>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</si>
  <si>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</si>
  <si>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</si>
  <si>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</si>
  <si>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</si>
  <si>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</si>
  <si>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</si>
  <si>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</si>
  <si>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</si>
  <si>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</si>
  <si>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</si>
  <si>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</si>
  <si>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</si>
  <si>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</si>
  <si>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</si>
  <si>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</si>
  <si>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</si>
  <si>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</si>
  <si>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</si>
  <si>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</si>
  <si>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</si>
  <si>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</si>
  <si>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</si>
  <si>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</si>
  <si>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</si>
  <si>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</si>
  <si>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</si>
  <si>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</si>
  <si>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</si>
  <si>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</si>
  <si>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</si>
  <si>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</si>
  <si>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</si>
  <si>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</si>
  <si>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</si>
  <si>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</si>
  <si>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</si>
  <si>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</si>
  <si>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</si>
  <si>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</si>
  <si>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</si>
  <si>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</si>
  <si>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</si>
  <si>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</si>
  <si>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</si>
  <si>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</si>
  <si>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</si>
  <si>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</si>
  <si>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</si>
  <si>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</si>
  <si>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</si>
  <si>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</si>
  <si>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</si>
  <si>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</si>
  <si>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</si>
  <si>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</si>
  <si>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</si>
  <si>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</si>
  <si>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</si>
  <si>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</si>
  <si>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</si>
  <si>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</si>
  <si>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</si>
  <si>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</si>
  <si>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</si>
  <si>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</si>
  <si>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</si>
  <si>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</si>
  <si>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</si>
  <si>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</si>
  <si>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</si>
  <si>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</si>
  <si>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</si>
  <si>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</si>
  <si>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</si>
  <si>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</si>
  <si>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</si>
  <si>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</si>
  <si>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</si>
  <si>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</si>
  <si>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</si>
  <si>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</si>
  <si>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</si>
  <si>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</si>
  <si>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</si>
  <si>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</si>
  <si>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</si>
  <si>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</si>
  <si>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</si>
  <si>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</si>
  <si>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</si>
  <si>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</si>
  <si>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</si>
  <si>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</si>
  <si>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</si>
  <si>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</si>
  <si>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</si>
  <si>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</si>
  <si>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</si>
  <si>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</si>
  <si>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</si>
  <si>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</si>
  <si>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</si>
  <si>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</si>
  <si>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</si>
  <si>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</si>
  <si>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</si>
  <si>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</si>
  <si>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</si>
  <si>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</si>
  <si>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</si>
  <si>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</si>
  <si>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</si>
  <si>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</si>
  <si>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</si>
  <si>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</si>
  <si>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</si>
  <si>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</si>
  <si>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</si>
  <si>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</si>
  <si>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</si>
  <si>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</si>
  <si>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</si>
  <si>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</si>
  <si>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</si>
  <si>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</si>
  <si>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</si>
  <si>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</si>
  <si>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</si>
  <si>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</si>
  <si>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</si>
  <si>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</si>
  <si>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</si>
  <si>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</si>
  <si>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</si>
  <si>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</si>
  <si>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</si>
  <si>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</si>
  <si>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</si>
  <si>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</si>
  <si>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</si>
  <si>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</si>
  <si>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</si>
  <si>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</si>
  <si>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</si>
  <si>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</si>
  <si>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</si>
  <si>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</si>
  <si>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</si>
  <si>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</si>
  <si>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</si>
  <si>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</si>
  <si>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</si>
  <si>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</si>
  <si>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</si>
  <si>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</si>
  <si>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</si>
  <si>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</si>
  <si>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</si>
  <si>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</si>
  <si>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</si>
  <si>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</si>
  <si>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</si>
  <si>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</si>
  <si>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</si>
  <si>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</si>
  <si>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</si>
  <si>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</si>
  <si>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</si>
  <si>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</si>
  <si>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</si>
  <si>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</si>
  <si>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</si>
  <si>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</si>
  <si>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</si>
  <si>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</si>
  <si>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</si>
  <si>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</si>
  <si>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</si>
  <si>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</si>
  <si>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</si>
  <si>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</si>
  <si>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</si>
  <si>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</si>
  <si>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</si>
  <si>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</si>
  <si>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</si>
  <si>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</si>
  <si>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</si>
  <si>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</si>
  <si>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</si>
  <si>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</si>
  <si>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</si>
  <si>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</si>
  <si>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</si>
  <si>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</si>
  <si>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</si>
  <si>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</si>
  <si>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</si>
  <si>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</si>
  <si>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</si>
  <si>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</si>
  <si>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</si>
  <si>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</si>
  <si>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</si>
  <si>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</si>
  <si>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</si>
  <si>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</si>
  <si>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</si>
  <si>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</si>
  <si>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</si>
  <si>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</si>
  <si>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</si>
  <si>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</si>
  <si>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</si>
  <si>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</si>
  <si>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</si>
  <si>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</si>
  <si>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</si>
  <si>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</si>
  <si>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</si>
  <si>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</si>
  <si>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</si>
  <si>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</si>
  <si>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</si>
  <si>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</si>
  <si>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</si>
  <si>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</si>
  <si>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</si>
  <si>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</si>
  <si>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</si>
  <si>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</si>
  <si>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</si>
  <si>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</si>
  <si>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</si>
  <si>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</si>
  <si>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</si>
  <si>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</si>
  <si>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</si>
  <si>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</si>
  <si>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</si>
  <si>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</si>
  <si>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</si>
  <si>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</si>
  <si>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</si>
  <si>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</si>
  <si>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</si>
  <si>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</si>
  <si>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</si>
  <si>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</si>
  <si>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</si>
  <si>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</si>
  <si>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</si>
  <si>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</si>
  <si>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</si>
  <si>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</si>
  <si>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</si>
  <si>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</si>
  <si>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</si>
  <si>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</si>
  <si>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</si>
  <si>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</si>
  <si>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</si>
  <si>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</si>
  <si>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</si>
  <si>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</si>
  <si>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</si>
  <si>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</si>
  <si>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</si>
  <si>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</si>
  <si>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</si>
  <si>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</si>
  <si>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</si>
  <si>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</si>
  <si>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</si>
  <si>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</si>
  <si>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</si>
  <si>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</si>
  <si>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</si>
  <si>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</si>
  <si>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</si>
  <si>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</si>
  <si>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</si>
  <si>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</si>
  <si>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</si>
  <si>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</si>
  <si>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</si>
  <si>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</si>
  <si>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</si>
  <si>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</si>
  <si>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</si>
  <si>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</si>
  <si>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</si>
  <si>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</si>
  <si>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</si>
  <si>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</si>
  <si>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</si>
  <si>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</si>
  <si>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</si>
  <si>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</si>
  <si>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</si>
  <si>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</si>
  <si>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</si>
  <si>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</si>
  <si>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</si>
  <si>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</si>
  <si>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</si>
  <si>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</si>
  <si>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</si>
  <si>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</si>
  <si>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</si>
  <si>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</si>
  <si>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</si>
  <si>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</si>
  <si>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</si>
  <si>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</si>
  <si>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</si>
  <si>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</si>
  <si>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</si>
  <si>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</si>
  <si>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</si>
  <si>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</si>
  <si>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</si>
  <si>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</si>
  <si>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</si>
  <si>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</si>
  <si>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</si>
  <si>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</si>
  <si>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</si>
  <si>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</si>
  <si>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</si>
  <si>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</si>
  <si>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</si>
  <si>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</si>
  <si>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</si>
  <si>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</si>
  <si>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</si>
  <si>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</si>
  <si>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</si>
  <si>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</si>
  <si>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</si>
  <si>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</si>
  <si>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</si>
  <si>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</si>
  <si>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</si>
  <si>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</si>
  <si>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</si>
  <si>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</si>
  <si>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</si>
  <si>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</si>
  <si>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</si>
  <si>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</si>
  <si>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</si>
  <si>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</si>
  <si>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</si>
  <si>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</si>
  <si>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</si>
  <si>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</si>
  <si>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</si>
  <si>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</si>
  <si>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</si>
  <si>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</si>
  <si>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</si>
  <si>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</si>
  <si>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</si>
  <si>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</si>
  <si>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</si>
  <si>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</si>
  <si>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</si>
  <si>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</si>
  <si>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</si>
  <si>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</si>
  <si>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</si>
  <si>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</si>
  <si>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</si>
  <si>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</si>
  <si>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</si>
  <si>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</si>
  <si>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</si>
  <si>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</si>
  <si>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</si>
  <si>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</si>
  <si>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</si>
  <si>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</si>
  <si>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</si>
  <si>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</si>
  <si>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</si>
  <si>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</si>
  <si>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</si>
  <si>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</si>
  <si>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</si>
  <si>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</si>
  <si>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</si>
  <si>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</si>
  <si>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</si>
  <si>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</si>
  <si>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</si>
  <si>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</si>
  <si>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</si>
  <si>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</si>
  <si>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</si>
  <si>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</si>
  <si>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</si>
  <si>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</si>
  <si>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</si>
  <si>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</si>
  <si>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</si>
  <si>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</si>
  <si>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</si>
  <si>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</si>
  <si>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</si>
  <si>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</si>
  <si>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</si>
  <si>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</si>
  <si>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</si>
  <si>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</si>
  <si>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</si>
  <si>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</si>
  <si>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</si>
  <si>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</si>
  <si>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</si>
  <si>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</si>
  <si>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</si>
  <si>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</si>
  <si>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</si>
  <si>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</si>
  <si>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</si>
  <si>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</si>
  <si>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</si>
  <si>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</si>
  <si>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</si>
  <si>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</si>
  <si>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</si>
  <si>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</si>
  <si>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</si>
  <si>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</si>
  <si>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</si>
  <si>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</si>
  <si>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</si>
  <si>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</si>
  <si>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</si>
  <si>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</si>
  <si>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</si>
  <si>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</si>
  <si>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</si>
  <si>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</si>
  <si>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</si>
  <si>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</si>
  <si>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</si>
  <si>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</si>
  <si>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</si>
  <si>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</si>
  <si>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</si>
  <si>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</si>
  <si>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</si>
  <si>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</si>
  <si>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</si>
  <si>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</si>
  <si>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</si>
  <si>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</si>
  <si>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</si>
  <si>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</si>
  <si>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</si>
  <si>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</si>
  <si>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</si>
  <si>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</si>
  <si>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</si>
  <si>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</si>
  <si>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</si>
  <si>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</si>
  <si>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</si>
  <si>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</si>
  <si>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</si>
  <si>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</si>
  <si>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</si>
  <si>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</si>
  <si>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</si>
  <si>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</si>
  <si>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</si>
  <si>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</si>
  <si>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</si>
  <si>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</si>
  <si>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</si>
  <si>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</si>
  <si>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</si>
  <si>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</si>
  <si>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</si>
  <si>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</si>
  <si>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</si>
  <si>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</si>
  <si>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</si>
  <si>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</si>
  <si>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</si>
  <si>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</si>
  <si>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</si>
  <si>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</si>
  <si>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</si>
  <si>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</si>
  <si>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</si>
  <si>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</si>
  <si>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</si>
  <si>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</si>
  <si>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</si>
  <si>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</si>
  <si>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</si>
  <si>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</si>
  <si>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</si>
  <si>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</si>
  <si>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</si>
  <si>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</si>
  <si>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</si>
  <si>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</si>
  <si>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</si>
  <si>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</si>
  <si>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</si>
  <si>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</si>
  <si>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</si>
  <si>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</si>
  <si>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</si>
  <si>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</si>
  <si>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</si>
  <si>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</si>
  <si>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</si>
  <si>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</si>
  <si>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</si>
  <si>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</si>
  <si>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</si>
  <si>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</si>
  <si>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</si>
  <si>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</si>
  <si>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</si>
  <si>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</si>
  <si>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</si>
  <si>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</si>
  <si>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</si>
  <si>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</si>
  <si>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</si>
  <si>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</si>
  <si>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</si>
  <si>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</si>
  <si>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</si>
  <si>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</si>
  <si>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</si>
  <si>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</si>
  <si>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</si>
  <si>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</si>
  <si>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</si>
  <si>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</si>
  <si>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</si>
  <si>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</si>
  <si>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</si>
  <si>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</si>
  <si>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</si>
  <si>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</si>
  <si>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</si>
  <si>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</si>
  <si>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</si>
  <si>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</si>
  <si>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</si>
  <si>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</si>
  <si>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</si>
  <si>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</si>
  <si>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</si>
  <si>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</si>
  <si>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</si>
  <si>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</si>
  <si>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</si>
  <si>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</si>
  <si>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</si>
  <si>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</si>
  <si>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</si>
  <si>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</si>
  <si>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</si>
  <si>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</si>
  <si>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</si>
  <si>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</si>
  <si>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</si>
  <si>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</si>
  <si>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</si>
  <si>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</si>
  <si>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</si>
  <si>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</si>
  <si>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</si>
  <si>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</si>
  <si>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</si>
  <si>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</si>
  <si>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</si>
  <si>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</si>
  <si>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</si>
  <si>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</si>
  <si>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</si>
  <si>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</si>
  <si>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</si>
  <si>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</si>
  <si>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</si>
  <si>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</si>
  <si>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</si>
  <si>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</si>
  <si>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</si>
  <si>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</si>
  <si>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</si>
  <si>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</si>
  <si>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</si>
  <si>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</si>
  <si>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</si>
  <si>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</si>
  <si>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</si>
  <si>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</si>
  <si>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</si>
  <si>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</si>
  <si>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</si>
  <si>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</si>
  <si>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</si>
  <si>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</si>
  <si>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</si>
  <si>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</si>
  <si>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</si>
  <si>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</si>
  <si>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</si>
  <si>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</si>
  <si>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</si>
  <si>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</si>
  <si>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</si>
  <si>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</si>
  <si>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</si>
  <si>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</si>
  <si>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</si>
  <si>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</si>
  <si>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</si>
  <si>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</si>
  <si>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</si>
  <si>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</si>
  <si>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</si>
  <si>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</si>
  <si>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</si>
  <si>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</si>
  <si>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</si>
  <si>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</si>
  <si>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</si>
  <si>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</si>
  <si>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</si>
  <si>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</si>
  <si>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</si>
  <si>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</si>
  <si>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</si>
  <si>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</si>
  <si>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</si>
  <si>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</si>
  <si>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</si>
  <si>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</si>
  <si>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</si>
  <si>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</si>
  <si>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</si>
  <si>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</si>
  <si>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</si>
  <si>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</si>
  <si>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</si>
  <si>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</si>
  <si>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</si>
  <si>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</si>
  <si>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</si>
  <si>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</si>
  <si>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</si>
  <si>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</si>
  <si>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</si>
  <si>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</si>
  <si>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</si>
  <si>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</si>
  <si>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</si>
  <si>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</si>
  <si>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</si>
  <si>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</si>
  <si>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</si>
  <si>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</si>
  <si>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</si>
  <si>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</si>
  <si>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</si>
  <si>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</si>
  <si>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</si>
  <si>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</si>
  <si>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</si>
  <si>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</si>
  <si>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</si>
  <si>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</si>
  <si>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</si>
  <si>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</si>
  <si>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</si>
  <si>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</si>
  <si>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</si>
  <si>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</si>
  <si>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</si>
  <si>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</si>
  <si>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</si>
  <si>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</si>
  <si>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</si>
  <si>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</si>
  <si>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</si>
  <si>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</si>
  <si>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</si>
  <si>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</si>
  <si>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</si>
  <si>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</si>
  <si>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</si>
  <si>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</si>
  <si>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</si>
  <si>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</si>
  <si>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</si>
  <si>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</si>
  <si>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</si>
  <si>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</si>
  <si>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</si>
  <si>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</si>
  <si>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</si>
  <si>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</si>
  <si>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</si>
  <si>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</si>
  <si>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</si>
  <si>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</si>
  <si>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</si>
  <si>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</si>
  <si>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</si>
  <si>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</si>
  <si>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</si>
  <si>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</si>
  <si>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</si>
  <si>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</si>
  <si>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</si>
  <si>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</si>
  <si>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</si>
  <si>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</si>
  <si>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</si>
  <si>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</si>
  <si>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</si>
  <si>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</si>
  <si>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</si>
  <si>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</si>
  <si>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</si>
  <si>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</si>
  <si>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</si>
  <si>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</si>
  <si>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</si>
  <si>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</si>
  <si>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</si>
  <si>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</si>
  <si>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</si>
  <si>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</si>
  <si>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</si>
  <si>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</si>
  <si>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</si>
  <si>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</si>
  <si>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</si>
  <si>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</si>
  <si>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</si>
  <si>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</si>
  <si>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</si>
  <si>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</si>
  <si>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</si>
  <si>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</si>
  <si>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</si>
  <si>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</si>
  <si>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</si>
  <si>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</si>
  <si>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</si>
  <si>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</si>
  <si>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</si>
  <si>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</si>
  <si>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</si>
  <si>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</si>
  <si>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</si>
  <si>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</si>
  <si>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</si>
  <si>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</si>
  <si>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</si>
  <si>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</si>
  <si>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</si>
  <si>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</si>
  <si>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</si>
  <si>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</si>
  <si>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</si>
  <si>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</si>
  <si>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</si>
  <si>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</si>
  <si>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</si>
  <si>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</si>
  <si>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</si>
  <si>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</si>
  <si>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</si>
  <si>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</si>
  <si>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</si>
  <si>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</si>
  <si>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</si>
  <si>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</si>
  <si>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</si>
  <si>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</si>
  <si>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</si>
  <si>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</si>
  <si>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</si>
  <si>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</si>
  <si>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</si>
  <si>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</si>
  <si>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</si>
  <si>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</si>
  <si>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</si>
  <si>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</si>
  <si>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</si>
  <si>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</si>
  <si>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</si>
  <si>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</si>
  <si>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</si>
  <si>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</si>
  <si>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</si>
  <si>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</si>
  <si>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</si>
  <si>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</si>
  <si>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</si>
  <si>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</si>
  <si>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</si>
  <si>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</si>
  <si>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</si>
  <si>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</si>
  <si>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</si>
  <si>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</si>
  <si>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</si>
  <si>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</si>
  <si>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</si>
  <si>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</si>
  <si>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</si>
  <si>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</si>
  <si>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</si>
  <si>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</si>
  <si>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</si>
  <si>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</si>
  <si>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</si>
  <si>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</si>
  <si>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</si>
  <si>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</si>
  <si>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</si>
  <si>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</si>
  <si>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</si>
  <si>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</si>
  <si>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</si>
  <si>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</si>
  <si>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</si>
  <si>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</si>
  <si>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</si>
  <si>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</si>
  <si>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</si>
  <si>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</si>
  <si>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</si>
  <si>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</si>
  <si>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</si>
  <si>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</si>
  <si>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</si>
  <si>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</si>
  <si>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</si>
  <si>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</si>
  <si>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</si>
  <si>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</si>
  <si>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</si>
  <si>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</si>
  <si>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</si>
  <si>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</si>
  <si>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</si>
  <si>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</si>
  <si>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</si>
  <si>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</si>
  <si>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</si>
  <si>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</si>
  <si>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</si>
  <si>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</si>
  <si>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</si>
  <si>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</si>
  <si>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</si>
  <si>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</si>
  <si>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</si>
  <si>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</si>
  <si>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</si>
  <si>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</si>
  <si>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</si>
  <si>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</si>
  <si>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</si>
  <si>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</si>
  <si>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</si>
  <si>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</si>
  <si>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</si>
  <si>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</si>
  <si>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</si>
  <si>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</si>
  <si>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</si>
  <si>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</si>
  <si>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</si>
  <si>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</si>
  <si>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</si>
  <si>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</si>
  <si>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</si>
  <si>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</si>
  <si>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</si>
  <si>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</si>
  <si>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</si>
  <si>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</si>
  <si>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</si>
  <si>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</si>
  <si>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</si>
  <si>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</si>
  <si>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</si>
  <si>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</si>
  <si>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</si>
  <si>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</si>
  <si>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</si>
  <si>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</si>
  <si>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</si>
  <si>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</si>
  <si>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</si>
  <si>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</si>
  <si>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</si>
  <si>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</si>
  <si>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</si>
  <si>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</si>
  <si>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</si>
  <si>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</si>
  <si>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</si>
  <si>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</si>
  <si>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</si>
  <si>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</si>
  <si>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</si>
  <si>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</si>
  <si>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</si>
  <si>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</si>
  <si>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</si>
  <si>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</si>
  <si>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</si>
  <si>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</si>
  <si>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</si>
  <si>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</si>
  <si>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</si>
  <si>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</si>
  <si>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</si>
  <si>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</si>
  <si>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</si>
  <si>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</si>
  <si>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</si>
  <si>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</si>
  <si>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</si>
  <si>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</si>
  <si>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</si>
  <si>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</si>
  <si>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</si>
  <si>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</si>
  <si>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</si>
  <si>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</si>
  <si>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</si>
  <si>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</si>
  <si>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</si>
  <si>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</si>
  <si>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</si>
  <si>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</si>
  <si>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</si>
  <si>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</si>
  <si>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</si>
  <si>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</si>
  <si>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</si>
  <si>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</si>
  <si>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</si>
  <si>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</si>
  <si>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</si>
  <si>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</si>
  <si>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</si>
  <si>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</si>
  <si>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</si>
  <si>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</si>
  <si>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</si>
  <si>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</si>
  <si>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</si>
  <si>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</si>
  <si>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</si>
  <si>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</si>
  <si>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</si>
  <si>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</si>
  <si>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</si>
  <si>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</si>
  <si>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</si>
  <si>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</si>
  <si>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</si>
  <si>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</si>
  <si>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</si>
  <si>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</si>
  <si>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</si>
  <si>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</si>
  <si>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</si>
  <si>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</si>
  <si>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</si>
  <si>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</si>
  <si>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</si>
  <si>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</si>
  <si>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</si>
  <si>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</si>
  <si>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</si>
  <si>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</si>
  <si>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</si>
  <si>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</si>
  <si>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</si>
  <si>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</si>
  <si>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</si>
  <si>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</si>
  <si>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</si>
  <si>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</si>
  <si>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</si>
  <si>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</si>
  <si>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</si>
  <si>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</si>
  <si>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</si>
  <si>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</si>
  <si>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</si>
  <si>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</si>
  <si>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</si>
  <si>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</si>
  <si>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</si>
  <si>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</si>
  <si>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</si>
  <si>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</si>
  <si>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</si>
  <si>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</si>
  <si>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</si>
  <si>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</si>
  <si>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</si>
  <si>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</si>
  <si>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</si>
  <si>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</si>
  <si>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</si>
  <si>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</si>
  <si>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</si>
  <si>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</si>
  <si>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</si>
  <si>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</si>
  <si>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</si>
  <si>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</si>
  <si>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</si>
  <si>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</si>
  <si>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</si>
  <si>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</si>
  <si>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</si>
  <si>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</si>
  <si>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</si>
  <si>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</si>
  <si>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</si>
  <si>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</si>
  <si>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</si>
  <si>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</si>
  <si>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</si>
  <si>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</si>
  <si>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</si>
  <si>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</si>
  <si>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</si>
  <si>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</si>
  <si>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</si>
  <si>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</si>
  <si>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</si>
  <si>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</si>
  <si>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</si>
  <si>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</si>
  <si>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</si>
  <si>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</si>
  <si>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</si>
  <si>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</si>
  <si>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</si>
  <si>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</si>
  <si>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</si>
  <si>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</si>
  <si>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</si>
  <si>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</si>
  <si>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</si>
  <si>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</si>
  <si>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</si>
  <si>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</si>
  <si>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</si>
  <si>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</si>
  <si>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</si>
  <si>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</si>
  <si>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</si>
  <si>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</si>
  <si>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</si>
  <si>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</si>
  <si>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</si>
  <si>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</si>
  <si>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</si>
  <si>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</si>
  <si>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</si>
  <si>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</si>
  <si>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</si>
  <si>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</si>
  <si>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</si>
  <si>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</si>
  <si>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</si>
  <si>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</si>
  <si>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</si>
  <si>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</si>
  <si>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</si>
  <si>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</si>
  <si>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</si>
  <si>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</si>
  <si>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</si>
  <si>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</si>
  <si>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</si>
  <si>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</si>
  <si>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</si>
  <si>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</si>
  <si>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</si>
  <si>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</si>
  <si>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</si>
  <si>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</si>
  <si>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</si>
  <si>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</si>
  <si>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</si>
  <si>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</si>
  <si>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</si>
  <si>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</si>
  <si>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</si>
  <si>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</si>
  <si>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</si>
  <si>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</si>
  <si>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</si>
  <si>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</si>
  <si>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</si>
  <si>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</si>
  <si>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</si>
  <si>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</si>
  <si>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</si>
  <si>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</si>
  <si>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</si>
  <si>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</si>
  <si>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</si>
  <si>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</si>
  <si>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</si>
  <si>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</si>
  <si>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</si>
  <si>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</si>
  <si>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</si>
  <si>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</si>
  <si>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</si>
  <si>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</si>
  <si>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</si>
  <si>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</si>
  <si>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</si>
  <si>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</si>
  <si>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</si>
  <si>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</si>
  <si>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</si>
  <si>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</si>
  <si>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</si>
  <si>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</si>
  <si>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</si>
  <si>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</si>
  <si>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</si>
  <si>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</si>
  <si>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</si>
  <si>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</si>
  <si>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</si>
  <si>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</si>
  <si>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</si>
  <si>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</si>
  <si>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</si>
  <si>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</si>
  <si>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</si>
  <si>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</si>
  <si>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</si>
  <si>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</si>
  <si>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</si>
  <si>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</si>
  <si>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</si>
  <si>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</si>
  <si>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</si>
  <si>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</si>
  <si>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</si>
  <si>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</si>
  <si>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</si>
  <si>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</si>
  <si>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</si>
  <si>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</si>
  <si>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</si>
  <si>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</si>
  <si>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</si>
  <si>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</si>
  <si>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</si>
  <si>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</si>
  <si>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</si>
  <si>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</si>
  <si>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</si>
  <si>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</si>
  <si>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</si>
  <si>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</si>
  <si>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</si>
  <si>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</si>
  <si>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</si>
  <si>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</si>
  <si>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</si>
  <si>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</si>
  <si>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</si>
  <si>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</si>
  <si>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</si>
  <si>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</si>
  <si>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</si>
  <si>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</si>
  <si>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</si>
  <si>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</si>
  <si>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</si>
  <si>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</si>
  <si>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</si>
  <si>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</si>
  <si>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</si>
  <si>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</si>
  <si>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</si>
  <si>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</si>
  <si>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</si>
  <si>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</si>
  <si>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</si>
  <si>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</si>
  <si>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</si>
  <si>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</si>
  <si>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</si>
  <si>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</si>
  <si>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</si>
  <si>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</si>
  <si>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</si>
  <si>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</si>
  <si>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</si>
  <si>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</si>
  <si>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</si>
  <si>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</si>
  <si>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</si>
  <si>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</si>
  <si>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</si>
  <si>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</si>
  <si>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</si>
  <si>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</si>
  <si>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</si>
  <si>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</si>
  <si>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</si>
  <si>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</si>
  <si>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</si>
  <si>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</si>
  <si>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</si>
  <si>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</si>
  <si>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</si>
  <si>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</si>
  <si>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</si>
  <si>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</si>
  <si>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</si>
  <si>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</si>
  <si>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</si>
  <si>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</si>
  <si>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</si>
  <si>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</si>
  <si>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</si>
  <si>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</si>
  <si>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</si>
  <si>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</si>
  <si>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</si>
  <si>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</si>
  <si>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</si>
  <si>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</si>
  <si>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</si>
  <si>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</si>
  <si>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</si>
  <si>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</si>
  <si>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</si>
  <si>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</si>
  <si>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</si>
  <si>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</si>
  <si>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</si>
  <si>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</si>
  <si>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</si>
  <si>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</si>
  <si>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</si>
  <si>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</si>
  <si>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</si>
  <si>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</si>
  <si>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</si>
  <si>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</si>
  <si>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</si>
  <si>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</si>
  <si>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</si>
  <si>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</si>
  <si>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</si>
  <si>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</si>
  <si>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</si>
  <si>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</si>
  <si>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</si>
  <si>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</si>
  <si>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</si>
  <si>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</si>
  <si>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</si>
  <si>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</si>
  <si>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</si>
  <si>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</si>
  <si>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</si>
  <si>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</si>
  <si>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</si>
  <si>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</si>
  <si>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</si>
  <si>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</si>
  <si>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</si>
  <si>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</si>
  <si>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</si>
  <si>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</si>
  <si>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</si>
  <si>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</si>
  <si>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</si>
  <si>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</si>
  <si>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</si>
  <si>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</si>
  <si>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</si>
  <si>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</si>
  <si>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</si>
  <si>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</si>
  <si>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</si>
  <si>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</si>
  <si>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</si>
  <si>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</si>
  <si>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</si>
  <si>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</si>
  <si>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</si>
  <si>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</si>
  <si>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</si>
  <si>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</si>
  <si>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</si>
  <si>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</si>
  <si>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</si>
  <si>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</si>
  <si>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</si>
  <si>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</si>
  <si>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</si>
  <si>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</si>
  <si>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</si>
  <si>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</si>
  <si>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</si>
  <si>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</si>
  <si>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</si>
  <si>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</si>
  <si>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</si>
  <si>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</si>
  <si>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</si>
  <si>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</si>
  <si>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</si>
  <si>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</si>
  <si>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</si>
  <si>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</si>
  <si>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</si>
  <si>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</si>
  <si>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</si>
  <si>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</si>
  <si>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</si>
  <si>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</si>
  <si>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</si>
  <si>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</si>
  <si>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</si>
  <si>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</si>
  <si>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</si>
  <si>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</si>
  <si>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</si>
  <si>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</si>
  <si>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</si>
  <si>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</si>
  <si>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</si>
  <si>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</si>
  <si>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</si>
  <si>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</si>
  <si>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</si>
  <si>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</si>
  <si>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</si>
  <si>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</si>
  <si>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</si>
  <si>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</si>
  <si>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</si>
  <si>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</si>
  <si>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</si>
  <si>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</si>
  <si>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</si>
  <si>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</si>
  <si>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</si>
  <si>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</si>
  <si>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</si>
  <si>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</si>
  <si>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</si>
  <si>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</si>
  <si>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</si>
  <si>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</si>
  <si>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</si>
  <si>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</si>
  <si>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</si>
  <si>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</si>
  <si>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</si>
  <si>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</si>
  <si>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</si>
  <si>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</si>
  <si>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</si>
  <si>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</si>
  <si>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</si>
  <si>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</si>
  <si>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</si>
  <si>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</si>
  <si>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</si>
  <si>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</si>
  <si>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</si>
  <si>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</si>
  <si>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</si>
  <si>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</si>
  <si>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</si>
  <si>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</si>
  <si>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</si>
  <si>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</si>
  <si>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</si>
  <si>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</si>
  <si>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</si>
  <si>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</si>
  <si>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</si>
  <si>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</si>
  <si>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</si>
  <si>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</si>
  <si>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</si>
  <si>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</si>
  <si>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</si>
  <si>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</si>
  <si>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</si>
  <si>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</si>
  <si>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</si>
  <si>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</si>
  <si>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</si>
  <si>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</si>
  <si>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</si>
  <si>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</si>
  <si>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</si>
  <si>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</si>
  <si>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</si>
  <si>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</si>
  <si>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</si>
  <si>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</si>
  <si>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</si>
  <si>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</si>
  <si>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</si>
  <si>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</si>
  <si>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</si>
  <si>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</si>
  <si>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</si>
  <si>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</si>
  <si>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</si>
  <si>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</si>
  <si>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</si>
  <si>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</si>
  <si>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</si>
  <si>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</si>
  <si>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</si>
  <si>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</si>
  <si>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</si>
  <si>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</si>
  <si>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</si>
  <si>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</si>
  <si>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</si>
  <si>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</si>
  <si>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</si>
  <si>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</si>
  <si>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</si>
  <si>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</si>
  <si>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</si>
  <si>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</si>
  <si>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</si>
  <si>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</si>
  <si>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</si>
  <si>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</si>
  <si>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</si>
  <si>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</si>
  <si>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</si>
  <si>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</si>
  <si>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</si>
  <si>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</si>
  <si>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</si>
  <si>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</si>
  <si>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</si>
  <si>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</si>
  <si>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</si>
  <si>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</si>
  <si>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</si>
  <si>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</si>
  <si>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</si>
  <si>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</si>
  <si>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</si>
  <si>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</si>
  <si>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</si>
  <si>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</si>
  <si>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</si>
  <si>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</si>
  <si>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</si>
  <si>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</si>
  <si>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</si>
  <si>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</si>
  <si>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</si>
  <si>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</si>
  <si>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</si>
  <si>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</si>
  <si>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</si>
  <si>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</si>
  <si>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</si>
  <si>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</si>
  <si>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</si>
  <si>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</si>
  <si>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</si>
  <si>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</si>
  <si>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</si>
  <si>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</si>
  <si>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</si>
  <si>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</si>
  <si>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</si>
  <si>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</si>
  <si>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</si>
  <si>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</si>
  <si>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</si>
  <si>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</si>
  <si>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</si>
  <si>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</si>
  <si>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</si>
  <si>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</si>
  <si>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</si>
  <si>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</si>
  <si>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</si>
  <si>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</si>
  <si>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</si>
  <si>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</si>
  <si>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</si>
  <si>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</si>
  <si>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</si>
  <si>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</si>
  <si>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</si>
  <si>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</si>
  <si>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</si>
  <si>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</si>
  <si>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</si>
  <si>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</si>
  <si>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</si>
  <si>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</si>
  <si>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</si>
  <si>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</si>
  <si>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</si>
  <si>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</si>
  <si>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</si>
  <si>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</si>
  <si>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</si>
  <si>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</si>
  <si>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</si>
  <si>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</si>
  <si>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</si>
  <si>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</si>
  <si>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</si>
  <si>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</si>
  <si>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</si>
  <si>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</si>
  <si>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</si>
  <si>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</si>
  <si>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</si>
  <si>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</si>
  <si>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</si>
  <si>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</si>
  <si>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</si>
  <si>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</si>
  <si>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</si>
  <si>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</si>
  <si>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</si>
  <si>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</si>
  <si>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</si>
  <si>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</si>
  <si>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</si>
  <si>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</si>
  <si>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</si>
  <si>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</si>
  <si>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</si>
  <si>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</si>
  <si>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</si>
  <si>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</si>
  <si>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</si>
  <si>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</si>
  <si>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</si>
  <si>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</si>
  <si>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</si>
  <si>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</si>
  <si>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</si>
  <si>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</si>
  <si>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</si>
  <si>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</si>
  <si>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</si>
  <si>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</si>
  <si>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</si>
  <si>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</si>
  <si>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</si>
  <si>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</si>
  <si>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</si>
  <si>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</si>
  <si>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</si>
  <si>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</si>
  <si>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</si>
  <si>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</si>
  <si>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</si>
  <si>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</si>
  <si>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</si>
  <si>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</si>
  <si>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</si>
  <si>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</si>
  <si>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</si>
  <si>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</si>
  <si>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</si>
  <si>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</si>
  <si>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</si>
  <si>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</si>
  <si>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</si>
  <si>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</si>
  <si>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</si>
  <si>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</si>
  <si>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</si>
  <si>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</si>
  <si>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</si>
  <si>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</si>
  <si>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</si>
  <si>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</si>
  <si>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</si>
  <si>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</si>
  <si>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</si>
  <si>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</si>
  <si>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</si>
  <si>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</si>
  <si>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</si>
  <si>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</si>
  <si>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</si>
  <si>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</si>
  <si>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</si>
  <si>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</si>
  <si>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</si>
  <si>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</si>
  <si>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</si>
  <si>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</si>
  <si>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</si>
  <si>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</si>
  <si>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</si>
  <si>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</si>
  <si>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</si>
  <si>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</si>
  <si>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</si>
  <si>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</si>
  <si>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</si>
  <si>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</si>
  <si>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</si>
  <si>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</si>
  <si>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</si>
  <si>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</si>
  <si>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</si>
  <si>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</si>
  <si>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</si>
  <si>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</si>
  <si>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</si>
  <si>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</si>
  <si>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</si>
  <si>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</si>
  <si>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</si>
  <si>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</si>
  <si>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</si>
  <si>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</si>
  <si>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</si>
  <si>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</si>
  <si>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</si>
  <si>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</si>
  <si>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</si>
  <si>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</si>
  <si>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</si>
  <si>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</si>
  <si>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</si>
  <si>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</si>
  <si>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</si>
  <si>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</si>
  <si>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</si>
  <si>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</si>
  <si>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</si>
  <si>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</si>
  <si>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</si>
  <si>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</si>
  <si>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</si>
  <si>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</si>
  <si>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</si>
  <si>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</si>
  <si>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</si>
  <si>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</si>
  <si>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</si>
  <si>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</si>
  <si>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</si>
  <si>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</si>
  <si>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</si>
  <si>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</si>
  <si>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</si>
  <si>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</si>
  <si>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</si>
  <si>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</si>
  <si>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</si>
  <si>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</si>
  <si>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</si>
  <si>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</si>
  <si>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</si>
  <si>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</si>
  <si>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</si>
  <si>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</si>
  <si>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</si>
  <si>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</si>
  <si>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</si>
  <si>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</si>
  <si>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</si>
  <si>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</si>
  <si>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</si>
  <si>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</si>
  <si>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</si>
  <si>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</si>
  <si>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</si>
  <si>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</si>
  <si>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</si>
  <si>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</si>
  <si>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</si>
  <si>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</si>
  <si>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</si>
  <si>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</si>
  <si>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</si>
  <si>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</si>
  <si>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</si>
  <si>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</si>
  <si>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</si>
  <si>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</si>
  <si>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</si>
  <si>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</si>
  <si>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</si>
  <si>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</si>
  <si>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</si>
  <si>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</si>
  <si>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</si>
  <si>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</si>
  <si>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</si>
  <si>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</si>
  <si>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</si>
  <si>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</si>
  <si>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</si>
  <si>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</si>
  <si>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</si>
  <si>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</si>
  <si>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</si>
  <si>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</si>
  <si>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</si>
  <si>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</si>
  <si>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</si>
  <si>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</si>
  <si>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</si>
  <si>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</si>
  <si>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</si>
  <si>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</si>
  <si>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</si>
  <si>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</si>
  <si>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</si>
  <si>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</si>
  <si>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</si>
  <si>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</si>
  <si>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</si>
  <si>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</si>
  <si>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</si>
  <si>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</si>
  <si>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</si>
  <si>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</si>
  <si>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</si>
  <si>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</si>
  <si>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</si>
  <si>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</si>
  <si>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</si>
  <si>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</si>
  <si>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</si>
  <si>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</si>
  <si>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</si>
  <si>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</si>
  <si>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</si>
  <si>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</si>
  <si>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</si>
  <si>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</si>
  <si>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</si>
  <si>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</si>
  <si>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</si>
  <si>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</si>
  <si>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</si>
  <si>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</si>
  <si>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</si>
  <si>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</si>
  <si>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</si>
  <si>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</si>
  <si>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</si>
  <si>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</si>
  <si>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</si>
  <si>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</si>
  <si>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</si>
  <si>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</si>
  <si>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</si>
  <si>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</si>
  <si>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</si>
  <si>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</si>
  <si>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</si>
  <si>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</si>
  <si>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</si>
  <si>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</si>
  <si>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</si>
  <si>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</si>
  <si>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</si>
  <si>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</si>
  <si>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</si>
  <si>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</si>
  <si>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</si>
  <si>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</si>
  <si>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</si>
  <si>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</si>
  <si>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</si>
  <si>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</si>
  <si>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</si>
  <si>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</si>
  <si>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</si>
  <si>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</si>
  <si>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</si>
  <si>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</si>
  <si>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</si>
  <si>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</si>
  <si>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</si>
  <si>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</si>
  <si>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</si>
  <si>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</si>
  <si>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</si>
  <si>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</si>
  <si>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</si>
  <si>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</si>
  <si>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</si>
  <si>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</si>
  <si>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</si>
  <si>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</si>
  <si>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</si>
  <si>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</si>
  <si>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</si>
  <si>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</si>
  <si>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</si>
  <si>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</si>
  <si>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</si>
  <si>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</si>
  <si>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</si>
  <si>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</si>
  <si>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</si>
  <si>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</si>
  <si>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</si>
  <si>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</si>
  <si>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</si>
  <si>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</si>
  <si>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</si>
  <si>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</si>
  <si>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</si>
  <si>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</si>
  <si>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</si>
  <si>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</si>
  <si>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</si>
  <si>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</si>
  <si>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</si>
  <si>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</si>
  <si>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</si>
  <si>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</si>
  <si>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</si>
  <si>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</si>
  <si>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</si>
  <si>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</si>
  <si>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</si>
  <si>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</si>
  <si>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</si>
  <si>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</si>
  <si>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</si>
  <si>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</si>
  <si>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</si>
  <si>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</si>
  <si>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</si>
  <si>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</si>
  <si>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</si>
  <si>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</si>
  <si>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</si>
  <si>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</si>
  <si>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</si>
  <si>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</si>
  <si>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</si>
  <si>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</si>
  <si>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</si>
  <si>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</si>
  <si>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</si>
  <si>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</si>
  <si>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</si>
  <si>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</si>
  <si>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</si>
  <si>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</si>
  <si>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</si>
  <si>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</si>
  <si>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</si>
  <si>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</si>
  <si>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</si>
  <si>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</si>
  <si>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</si>
  <si>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</si>
  <si>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</si>
  <si>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</si>
  <si>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</si>
  <si>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</si>
  <si>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</si>
  <si>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</si>
  <si>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</si>
  <si>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</si>
  <si>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</si>
  <si>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</si>
  <si>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</si>
  <si>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</si>
  <si>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</si>
  <si>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</si>
  <si>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</si>
  <si>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</si>
  <si>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</si>
  <si>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</si>
  <si>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</si>
  <si>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</si>
  <si>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</si>
  <si>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</si>
  <si>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</si>
  <si>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</si>
  <si>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</si>
  <si>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</si>
  <si>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</si>
  <si>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</si>
  <si>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</si>
  <si>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</si>
  <si>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</si>
  <si>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</si>
  <si>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</si>
  <si>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</si>
  <si>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</si>
  <si>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</si>
  <si>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</si>
  <si>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</si>
  <si>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</si>
  <si>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</si>
  <si>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</si>
  <si>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</si>
  <si>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</si>
  <si>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</si>
  <si>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</si>
  <si>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</si>
  <si>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</si>
  <si>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</si>
  <si>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</si>
  <si>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</si>
  <si>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</si>
  <si>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</si>
  <si>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</si>
  <si>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</si>
  <si>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</si>
  <si>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</si>
  <si>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</si>
  <si>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</si>
  <si>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</si>
  <si>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</si>
  <si>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</si>
  <si>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</si>
  <si>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</si>
  <si>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</si>
  <si>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</si>
  <si>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</si>
  <si>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</si>
  <si>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</si>
  <si>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</si>
  <si>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</si>
  <si>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</si>
  <si>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</si>
  <si>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</si>
  <si>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</si>
  <si>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</si>
  <si>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</si>
  <si>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</si>
  <si>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</si>
  <si>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</si>
  <si>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</si>
  <si>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</si>
  <si>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</si>
  <si>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</si>
  <si>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</si>
  <si>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</si>
  <si>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</si>
  <si>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</si>
  <si>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</si>
  <si>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</si>
  <si>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</si>
  <si>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</si>
  <si>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</si>
  <si>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</si>
  <si>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</si>
  <si>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</si>
  <si>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</si>
  <si>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</si>
  <si>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</si>
  <si>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</si>
  <si>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</si>
  <si>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</si>
  <si>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</si>
  <si>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</si>
  <si>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</si>
  <si>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</si>
  <si>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</si>
  <si>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</si>
  <si>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</si>
  <si>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</si>
  <si>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</si>
  <si>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</si>
  <si>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</si>
  <si>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</si>
  <si>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</si>
  <si>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</si>
  <si>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</si>
  <si>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</si>
  <si>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</si>
  <si>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</si>
  <si>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</si>
  <si>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</si>
  <si>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</si>
  <si>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</si>
  <si>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</si>
  <si>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</si>
  <si>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</si>
  <si>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</si>
  <si>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</si>
  <si>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</si>
  <si>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</si>
  <si>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</si>
  <si>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</si>
  <si>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</si>
  <si>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</si>
  <si>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</si>
  <si>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</si>
  <si>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</si>
  <si>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</si>
  <si>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</si>
  <si>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</si>
  <si>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</si>
  <si>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</si>
  <si>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</si>
  <si>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</si>
  <si>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</si>
  <si>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</si>
  <si>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</si>
  <si>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</si>
  <si>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</si>
  <si>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</si>
  <si>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</si>
  <si>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</si>
  <si>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</si>
  <si>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</si>
  <si>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</si>
  <si>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</si>
  <si>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</si>
  <si>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</si>
  <si>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</si>
  <si>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</si>
  <si>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</si>
  <si>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</si>
  <si>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</si>
  <si>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</si>
  <si>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</si>
  <si>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</si>
  <si>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</si>
  <si>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</si>
  <si>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</si>
  <si>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</si>
  <si>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</si>
  <si>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</si>
  <si>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</si>
  <si>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</si>
  <si>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</si>
  <si>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</si>
  <si>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</si>
  <si>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</si>
  <si>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</si>
  <si>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</si>
  <si>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</si>
  <si>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</si>
  <si>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</si>
  <si>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</si>
  <si>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</si>
  <si>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</si>
  <si>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</si>
  <si>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</si>
  <si>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</si>
  <si>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</si>
  <si>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</si>
  <si>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</si>
  <si>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</si>
  <si>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</si>
  <si>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</si>
  <si>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</si>
  <si>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</si>
  <si>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</si>
  <si>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</si>
  <si>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</si>
  <si>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</si>
  <si>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</si>
  <si>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</si>
  <si>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</si>
  <si>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</si>
  <si>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</si>
  <si>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</si>
  <si>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</si>
  <si>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</si>
  <si>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</si>
  <si>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</si>
  <si>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</si>
  <si>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</si>
  <si>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</si>
  <si>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</si>
  <si>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</si>
  <si>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</si>
  <si>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</si>
  <si>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</si>
  <si>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</si>
  <si>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</si>
  <si>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</si>
  <si>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</si>
  <si>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</si>
  <si>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</si>
  <si>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</si>
  <si>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</si>
  <si>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</si>
  <si>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</si>
  <si>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</si>
  <si>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</si>
  <si>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</si>
  <si>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</si>
  <si>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</si>
  <si>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</si>
  <si>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</si>
  <si>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</si>
  <si>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</si>
  <si>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</si>
  <si>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</si>
  <si>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</si>
  <si>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</si>
  <si>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</si>
  <si>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</si>
  <si>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</si>
  <si>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</si>
  <si>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</si>
  <si>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</si>
  <si>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</si>
  <si>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</si>
  <si>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</si>
  <si>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</si>
  <si>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</si>
  <si>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</si>
  <si>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</si>
  <si>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</si>
  <si>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</si>
  <si>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</si>
  <si>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</si>
  <si>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</si>
  <si>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</si>
  <si>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</si>
  <si>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</si>
  <si>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</si>
  <si>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</si>
  <si>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</si>
  <si>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</si>
  <si>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</si>
  <si>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</si>
  <si>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</si>
  <si>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</si>
  <si>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</si>
  <si>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</si>
  <si>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</si>
  <si>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</si>
  <si>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</si>
  <si>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</si>
  <si>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</si>
  <si>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</si>
  <si>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</si>
  <si>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</si>
  <si>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</si>
  <si>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</si>
  <si>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</si>
  <si>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</si>
  <si>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</si>
  <si>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</si>
  <si>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</si>
  <si>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</si>
  <si>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</si>
  <si>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</si>
  <si>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</si>
  <si>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</si>
  <si>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</si>
  <si>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</si>
  <si>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</si>
  <si>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</si>
  <si>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</si>
  <si>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</si>
  <si>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</si>
  <si>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</si>
  <si>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</si>
  <si>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</si>
  <si>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</si>
  <si>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</si>
  <si>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</si>
  <si>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</si>
  <si>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</si>
  <si>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</si>
  <si>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</si>
  <si>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</si>
  <si>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</si>
  <si>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</si>
  <si>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</si>
  <si>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</si>
  <si>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</si>
  <si>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</si>
  <si>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</si>
  <si>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</si>
  <si>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</si>
  <si>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</si>
  <si>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</si>
  <si>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</si>
  <si>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</si>
  <si>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</si>
  <si>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</si>
  <si>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</si>
  <si>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</si>
  <si>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</si>
  <si>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</si>
  <si>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</si>
  <si>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</si>
  <si>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</si>
  <si>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</si>
  <si>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</si>
  <si>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</si>
  <si>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</si>
  <si>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</si>
  <si>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</si>
  <si>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</si>
  <si>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</si>
  <si>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</si>
  <si>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</si>
  <si>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</si>
  <si>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</si>
  <si>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</si>
  <si>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</si>
  <si>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</si>
  <si>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</si>
  <si>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</si>
  <si>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</si>
  <si>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</si>
  <si>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</si>
  <si>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</si>
  <si>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</si>
  <si>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</si>
  <si>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</si>
  <si>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</si>
  <si>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</si>
  <si>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</si>
  <si>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</si>
  <si>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</si>
  <si>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</si>
  <si>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</si>
  <si>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</si>
  <si>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</si>
  <si>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</si>
  <si>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</si>
  <si>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</si>
  <si>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</si>
  <si>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</si>
  <si>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</si>
  <si>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</si>
  <si>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</si>
  <si>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</si>
  <si>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</si>
  <si>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</si>
  <si>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</si>
  <si>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</si>
  <si>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</si>
  <si>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</si>
  <si>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</si>
  <si>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</si>
  <si>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</si>
  <si>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</si>
  <si>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</si>
  <si>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</si>
  <si>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</si>
  <si>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</si>
  <si>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</si>
  <si>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</si>
  <si>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</si>
  <si>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</si>
  <si>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</si>
  <si>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</si>
  <si>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</si>
  <si>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</si>
  <si>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</si>
  <si>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</si>
  <si>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</si>
  <si>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</si>
  <si>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</si>
  <si>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</si>
  <si>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</si>
  <si>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</si>
  <si>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</si>
  <si>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</si>
  <si>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</si>
  <si>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</si>
  <si>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</si>
  <si>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</si>
  <si>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</si>
  <si>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</si>
  <si>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</si>
  <si>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</si>
  <si>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</si>
  <si>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</si>
  <si>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</si>
  <si>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</si>
  <si>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</si>
  <si>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</si>
  <si>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</si>
  <si>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</si>
  <si>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</si>
  <si>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</si>
  <si>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</si>
  <si>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</si>
  <si>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</si>
  <si>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</si>
  <si>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</si>
  <si>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</si>
  <si>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</si>
  <si>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</si>
  <si>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</si>
  <si>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</si>
  <si>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</si>
  <si>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</si>
  <si>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</si>
  <si>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</si>
  <si>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</si>
  <si>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</si>
  <si>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</si>
  <si>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</si>
  <si>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</si>
  <si>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</si>
  <si>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</si>
  <si>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</si>
  <si>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</si>
  <si>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</si>
  <si>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</si>
  <si>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</si>
  <si>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</si>
  <si>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</si>
  <si>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</si>
  <si>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</si>
  <si>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</si>
  <si>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</si>
  <si>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</si>
  <si>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</si>
  <si>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</si>
  <si>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</si>
  <si>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</si>
  <si>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</si>
  <si>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</si>
  <si>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</si>
  <si>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</si>
  <si>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</si>
  <si>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</si>
  <si>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</si>
  <si>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</si>
  <si>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</si>
  <si>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</si>
  <si>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</si>
  <si>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</si>
  <si>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</si>
  <si>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</si>
  <si>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</si>
  <si>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</si>
  <si>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</si>
  <si>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</si>
  <si>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</si>
  <si>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</si>
  <si>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</si>
  <si>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</si>
  <si>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</si>
  <si>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</si>
  <si>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</si>
  <si>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</si>
  <si>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</si>
  <si>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</si>
  <si>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</si>
  <si>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</si>
  <si>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</si>
  <si>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</si>
  <si>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</si>
  <si>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</si>
  <si>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</si>
  <si>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</si>
  <si>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</si>
  <si>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</si>
  <si>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</si>
  <si>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</si>
  <si>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</si>
  <si>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</si>
  <si>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</si>
  <si>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</si>
  <si>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</si>
  <si>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</si>
  <si>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</si>
  <si>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</si>
  <si>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</si>
  <si>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</si>
  <si>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</si>
  <si>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</si>
  <si>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</si>
  <si>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</si>
  <si>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</si>
  <si>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</si>
  <si>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</si>
  <si>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</si>
  <si>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</si>
  <si>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</si>
  <si>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</si>
  <si>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</si>
  <si>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</si>
  <si>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</si>
  <si>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</si>
  <si>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</si>
  <si>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</si>
  <si>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</si>
  <si>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</si>
  <si>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</si>
  <si>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</si>
  <si>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</si>
  <si>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</si>
  <si>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</si>
  <si>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</si>
  <si>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</si>
  <si>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</si>
  <si>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</si>
  <si>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</si>
  <si>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</si>
  <si>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</si>
  <si>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</si>
  <si>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</si>
  <si>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</si>
  <si>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</si>
  <si>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</si>
  <si>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</si>
  <si>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</si>
  <si>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</si>
  <si>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</si>
  <si>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</si>
  <si>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</si>
  <si>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</si>
  <si>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</si>
  <si>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</si>
  <si>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</si>
  <si>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</si>
  <si>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</si>
  <si>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</si>
  <si>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</si>
  <si>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</si>
  <si>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</si>
  <si>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</si>
  <si>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</si>
  <si>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</si>
  <si>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</si>
  <si>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</si>
  <si>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</si>
  <si>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</si>
  <si>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</si>
  <si>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</si>
  <si>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</si>
  <si>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</si>
  <si>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</si>
  <si>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</si>
  <si>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</si>
  <si>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</si>
  <si>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</si>
  <si>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</si>
  <si>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</si>
  <si>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</si>
  <si>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</si>
  <si>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</si>
  <si>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</si>
  <si>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</si>
  <si>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</si>
  <si>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</si>
  <si>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</si>
  <si>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</si>
  <si>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</si>
  <si>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</si>
  <si>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</si>
  <si>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</si>
  <si>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</si>
  <si>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</si>
  <si>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</si>
  <si>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</si>
  <si>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</si>
  <si>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</si>
  <si>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</si>
  <si>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</si>
  <si>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</si>
  <si>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</si>
  <si>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</si>
  <si>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</si>
  <si>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</si>
  <si>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</si>
  <si>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</si>
  <si>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</si>
  <si>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</si>
  <si>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</si>
  <si>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</si>
  <si>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</si>
  <si>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</si>
  <si>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</si>
  <si>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</si>
  <si>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</si>
  <si>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</si>
  <si>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</si>
  <si>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</si>
  <si>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</si>
  <si>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</si>
  <si>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</si>
  <si>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</si>
  <si>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</si>
  <si>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</si>
  <si>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</si>
  <si>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</si>
  <si>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</si>
  <si>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</si>
  <si>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</si>
  <si>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</si>
  <si>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</si>
  <si>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</si>
  <si>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</si>
  <si>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</si>
  <si>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</si>
  <si>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</si>
  <si>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</si>
  <si>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</si>
  <si>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</si>
  <si>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</si>
  <si>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</si>
  <si>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</si>
  <si>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</si>
  <si>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</si>
  <si>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</si>
  <si>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</si>
  <si>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</si>
  <si>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</si>
  <si>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</si>
  <si>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</si>
  <si>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</si>
  <si>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</si>
  <si>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</si>
  <si>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</si>
  <si>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</si>
  <si>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</si>
  <si>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</si>
  <si>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</si>
  <si>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</si>
  <si>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</si>
  <si>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</si>
  <si>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</si>
  <si>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</si>
  <si>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</si>
  <si>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</si>
  <si>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</si>
  <si>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</si>
  <si>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</si>
  <si>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</si>
  <si>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</si>
  <si>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</si>
  <si>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</si>
  <si>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</si>
  <si>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</si>
  <si>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</si>
  <si>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</si>
  <si>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</si>
  <si>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</si>
  <si>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</si>
  <si>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</si>
  <si>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</si>
  <si>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</si>
  <si>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</si>
  <si>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</si>
  <si>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</si>
  <si>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</si>
  <si>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</si>
  <si>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</si>
  <si>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</si>
  <si>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</si>
  <si>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</si>
  <si>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</si>
  <si>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</si>
  <si>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</si>
  <si>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</si>
  <si>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</si>
  <si>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</si>
  <si>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</si>
  <si>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</si>
  <si>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</si>
  <si>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</si>
  <si>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</si>
  <si>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</si>
  <si>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</si>
  <si>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</si>
  <si>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</si>
  <si>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</si>
  <si>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</si>
  <si>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</si>
  <si>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</si>
  <si>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</si>
  <si>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</si>
  <si>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</si>
  <si>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</si>
  <si>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</si>
  <si>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</si>
  <si>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</si>
  <si>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</si>
  <si>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</si>
  <si>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</si>
  <si>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</si>
  <si>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</si>
  <si>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</si>
  <si>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</si>
  <si>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</si>
  <si>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</si>
  <si>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</si>
  <si>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</si>
  <si>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</si>
  <si>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</si>
  <si>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</si>
  <si>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</si>
  <si>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</si>
  <si>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</si>
  <si>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</si>
  <si>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</si>
  <si>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</si>
  <si>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</si>
  <si>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</si>
  <si>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</si>
  <si>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</si>
  <si>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</si>
  <si>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</si>
  <si>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</si>
  <si>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</si>
  <si>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</si>
  <si>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</si>
  <si>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</si>
  <si>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</si>
  <si>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</si>
  <si>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</si>
  <si>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</si>
  <si>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</si>
  <si>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</si>
  <si>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</si>
  <si>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</si>
  <si>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</si>
  <si>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</si>
  <si>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</si>
  <si>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</si>
  <si>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</si>
  <si>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</si>
  <si>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</si>
  <si>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</si>
  <si>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</si>
  <si>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</si>
  <si>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</si>
  <si>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</si>
  <si>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</si>
  <si>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</si>
  <si>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</si>
  <si>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</si>
  <si>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</si>
  <si>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</si>
  <si>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</si>
  <si>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</si>
  <si>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</si>
  <si>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</si>
  <si>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</si>
  <si>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</si>
  <si>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</si>
  <si>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</si>
  <si>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</si>
  <si>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</si>
  <si>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</si>
  <si>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</si>
  <si>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</si>
  <si>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</si>
  <si>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</si>
  <si>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</si>
  <si>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</si>
  <si>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</si>
  <si>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</si>
  <si>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</si>
  <si>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</si>
  <si>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</si>
  <si>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</si>
  <si>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</si>
  <si>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</si>
  <si>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</si>
  <si>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</si>
  <si>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</si>
  <si>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</si>
  <si>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</si>
  <si>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</si>
  <si>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</si>
  <si>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</si>
  <si>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</si>
  <si>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</si>
  <si>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</si>
  <si>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</si>
  <si>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</si>
  <si>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</si>
  <si>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</si>
  <si>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</si>
  <si>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</si>
  <si>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</si>
  <si>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</si>
  <si>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</si>
  <si>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</si>
  <si>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</si>
  <si>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</si>
  <si>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</si>
  <si>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</si>
  <si>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</si>
  <si>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</si>
  <si>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</si>
  <si>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</si>
  <si>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</si>
  <si>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</si>
  <si>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</si>
  <si>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</si>
  <si>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</si>
  <si>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</si>
  <si>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</si>
  <si>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</si>
  <si>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</si>
  <si>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</si>
  <si>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</si>
  <si>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</si>
  <si>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</si>
  <si>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</si>
  <si>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</si>
  <si>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</si>
  <si>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</si>
  <si>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</si>
  <si>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</si>
  <si>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</si>
  <si>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</si>
  <si>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</si>
  <si>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</si>
  <si>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</si>
  <si>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</si>
  <si>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</si>
  <si>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</si>
  <si>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</si>
  <si>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</si>
  <si>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</si>
  <si>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</si>
  <si>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</si>
  <si>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</si>
  <si>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</si>
  <si>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</si>
  <si>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</si>
  <si>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</si>
  <si>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</si>
  <si>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</si>
  <si>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</si>
  <si>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</si>
  <si>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</si>
  <si>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</si>
  <si>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</si>
  <si>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</si>
  <si>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</si>
  <si>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</si>
  <si>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</si>
  <si>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</si>
  <si>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</si>
  <si>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</si>
  <si>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</si>
  <si>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</si>
  <si>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</si>
  <si>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</si>
  <si>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</si>
  <si>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</si>
  <si>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</si>
  <si>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</si>
  <si>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</si>
  <si>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</si>
  <si>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</si>
  <si>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</si>
  <si>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</si>
  <si>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</si>
  <si>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</si>
  <si>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</si>
  <si>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</si>
  <si>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</si>
  <si>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</si>
  <si>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</si>
  <si>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</si>
  <si>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</si>
  <si>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</si>
  <si>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</si>
  <si>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</si>
  <si>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</si>
  <si>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</si>
  <si>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</si>
  <si>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</si>
  <si>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</si>
  <si>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</si>
  <si>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</si>
  <si>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</si>
  <si>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</si>
  <si>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</si>
  <si>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</si>
  <si>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</si>
  <si>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</si>
  <si>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</si>
  <si>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</si>
  <si>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</si>
  <si>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</si>
  <si>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</si>
  <si>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</si>
  <si>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</si>
  <si>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</si>
  <si>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</si>
  <si>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</si>
  <si>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</si>
  <si>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</si>
  <si>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</si>
  <si>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</si>
  <si>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</si>
  <si>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</si>
  <si>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</si>
  <si>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</si>
  <si>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</si>
  <si>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</si>
  <si>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</si>
  <si>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</si>
  <si>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</si>
  <si>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</si>
  <si>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</si>
  <si>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</si>
  <si>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</si>
  <si>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</si>
  <si>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</si>
  <si>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</si>
  <si>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</si>
  <si>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</si>
  <si>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</si>
  <si>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</si>
  <si>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</si>
  <si>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</si>
  <si>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</si>
  <si>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</si>
  <si>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</si>
  <si>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</si>
  <si>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</si>
  <si>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</si>
  <si>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</si>
  <si>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</si>
  <si>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</si>
  <si>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</si>
  <si>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</si>
  <si>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</si>
  <si>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</si>
  <si>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</si>
  <si>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</si>
  <si>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</si>
  <si>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</si>
  <si>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</si>
  <si>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</si>
  <si>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</si>
  <si>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</si>
  <si>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</si>
  <si>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</si>
  <si>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</si>
  <si>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</si>
  <si>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</si>
  <si>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</si>
  <si>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</si>
  <si>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</si>
  <si>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</si>
  <si>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</si>
  <si>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</si>
  <si>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</si>
  <si>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</si>
  <si>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</si>
  <si>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</si>
  <si>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</si>
  <si>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</si>
  <si>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</si>
  <si>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</si>
  <si>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</si>
  <si>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</si>
  <si>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</si>
  <si>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</si>
  <si>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</si>
  <si>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</si>
  <si>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</si>
  <si>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</si>
  <si>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</si>
  <si>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</si>
  <si>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</si>
  <si>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</si>
  <si>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</si>
  <si>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</si>
  <si>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</si>
  <si>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</si>
  <si>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</si>
  <si>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</si>
  <si>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</si>
  <si>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</si>
  <si>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</si>
  <si>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</si>
  <si>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</si>
  <si>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</si>
  <si>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</si>
  <si>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</si>
  <si>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</si>
  <si>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</si>
  <si>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</si>
  <si>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</si>
  <si>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</si>
  <si>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</si>
  <si>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</si>
  <si>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</si>
  <si>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</si>
  <si>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</si>
  <si>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</si>
  <si>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</si>
  <si>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</si>
  <si>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</si>
  <si>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</si>
  <si>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</si>
  <si>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</si>
  <si>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</si>
  <si>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</si>
  <si>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</si>
  <si>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</si>
  <si>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</si>
  <si>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</si>
  <si>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</si>
  <si>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</si>
  <si>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</si>
  <si>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</si>
  <si>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</si>
  <si>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</si>
  <si>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</si>
  <si>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</si>
  <si>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</si>
  <si>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</si>
  <si>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</si>
  <si>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</si>
  <si>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</si>
  <si>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</si>
  <si>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</si>
  <si>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</si>
  <si>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</si>
  <si>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</si>
  <si>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</si>
  <si>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</si>
  <si>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</si>
  <si>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</si>
  <si>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</si>
  <si>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</si>
  <si>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</si>
  <si>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</si>
  <si>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</si>
  <si>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</si>
  <si>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</si>
  <si>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</si>
  <si>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</si>
  <si>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</si>
  <si>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</si>
  <si>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</si>
  <si>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</si>
  <si>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</si>
  <si>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</si>
  <si>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</si>
  <si>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</si>
  <si>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</si>
  <si>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</si>
  <si>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</si>
  <si>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</si>
  <si>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</si>
  <si>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</si>
  <si>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</si>
  <si>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</si>
  <si>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</si>
  <si>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</si>
  <si>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</si>
  <si>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</si>
  <si>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</si>
  <si>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</si>
  <si>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</si>
  <si>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</si>
  <si>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</si>
  <si>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</si>
  <si>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</si>
  <si>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</si>
  <si>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</si>
  <si>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</si>
  <si>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</si>
  <si>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</si>
  <si>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</si>
  <si>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</si>
  <si>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</si>
  <si>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</si>
  <si>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</si>
  <si>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</si>
  <si>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</si>
  <si>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</si>
  <si>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</si>
  <si>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</si>
  <si>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</si>
  <si>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</si>
  <si>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</si>
  <si>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</si>
  <si>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</si>
  <si>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</si>
  <si>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</si>
  <si>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</si>
  <si>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</si>
  <si>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</si>
  <si>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</si>
  <si>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</si>
  <si>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</si>
  <si>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</si>
  <si>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</si>
  <si>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</si>
  <si>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</si>
  <si>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</si>
  <si>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</si>
  <si>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</si>
  <si>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</si>
  <si>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</si>
  <si>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</si>
  <si>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</si>
  <si>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</si>
  <si>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</si>
  <si>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</si>
  <si>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</si>
  <si>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</si>
  <si>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</si>
  <si>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</si>
  <si>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</si>
  <si>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</si>
  <si>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</si>
  <si>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</si>
  <si>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</si>
  <si>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</si>
  <si>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</si>
  <si>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</si>
  <si>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</si>
  <si>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</si>
  <si>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</si>
  <si>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</si>
  <si>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</si>
  <si>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</si>
  <si>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</si>
  <si>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</si>
  <si>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</si>
  <si>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</si>
  <si>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</si>
  <si>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</si>
  <si>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</si>
  <si>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</si>
  <si>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</si>
  <si>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</si>
  <si>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</si>
  <si>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</si>
  <si>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</si>
  <si>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</si>
  <si>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</si>
  <si>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</si>
  <si>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</si>
  <si>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</si>
  <si>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</si>
  <si>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</si>
  <si>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</si>
  <si>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</si>
  <si>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</si>
  <si>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</si>
  <si>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</si>
  <si>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</si>
  <si>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</si>
  <si>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</si>
  <si>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</si>
  <si>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</si>
  <si>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</si>
  <si>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</si>
  <si>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</si>
  <si>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</si>
  <si>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</si>
  <si>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</si>
  <si>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</si>
  <si>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</si>
  <si>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</si>
  <si>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</si>
  <si>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</si>
  <si>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</si>
  <si>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</si>
  <si>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</si>
  <si>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</si>
  <si>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</si>
  <si>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</si>
  <si>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</si>
  <si>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</si>
  <si>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</si>
  <si>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</si>
  <si>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</si>
  <si>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</si>
  <si>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</si>
  <si>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</si>
  <si>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</si>
  <si>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</si>
  <si>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</si>
  <si>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</si>
  <si>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</si>
  <si>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</si>
  <si>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</si>
  <si>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</si>
  <si>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</si>
  <si>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</si>
  <si>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</si>
  <si>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</si>
  <si>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</si>
  <si>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</si>
  <si>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</si>
  <si>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</si>
  <si>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</si>
  <si>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</si>
  <si>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</si>
  <si>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</si>
  <si>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</si>
  <si>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</si>
  <si>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</si>
  <si>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</si>
  <si>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</si>
  <si>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</si>
  <si>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</si>
  <si>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</si>
  <si>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</si>
  <si>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</si>
  <si>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</si>
  <si>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</si>
  <si>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</si>
  <si>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</si>
  <si>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</si>
  <si>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</si>
  <si>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</si>
  <si>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</si>
  <si>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</si>
  <si>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</si>
  <si>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</si>
  <si>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</si>
  <si>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</si>
  <si>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</si>
  <si>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</si>
  <si>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</si>
  <si>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</si>
  <si>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</si>
  <si>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</si>
  <si>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</si>
  <si>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</si>
  <si>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</si>
  <si>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</si>
  <si>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</si>
  <si>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</si>
  <si>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</si>
  <si>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</si>
  <si>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</si>
  <si>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</si>
  <si>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</si>
  <si>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</si>
  <si>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</si>
  <si>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</si>
  <si>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</si>
  <si>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</si>
  <si>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</si>
  <si>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</si>
  <si>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</si>
  <si>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</si>
  <si>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</si>
  <si>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</si>
  <si>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</si>
  <si>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</si>
  <si>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</si>
  <si>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</si>
  <si>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</si>
  <si>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</si>
  <si>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</si>
  <si>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</si>
  <si>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</si>
  <si>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</si>
  <si>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</si>
  <si>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</si>
  <si>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</si>
  <si>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</si>
  <si>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</si>
  <si>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</si>
  <si>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</si>
  <si>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</si>
  <si>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</si>
  <si>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</si>
  <si>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</si>
  <si>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</si>
  <si>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</si>
  <si>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</si>
  <si>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</si>
  <si>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</si>
  <si>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</si>
  <si>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</si>
  <si>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</si>
  <si>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</si>
  <si>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</si>
  <si>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</si>
  <si>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</si>
  <si>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</si>
  <si>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</si>
  <si>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</si>
  <si>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</si>
  <si>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</si>
  <si>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</si>
  <si>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</si>
  <si>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</si>
  <si>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</si>
  <si>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</si>
  <si>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</si>
  <si>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</si>
  <si>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</si>
  <si>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</si>
  <si>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</si>
  <si>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</si>
  <si>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</si>
  <si>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</si>
  <si>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</si>
  <si>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</si>
  <si>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</si>
  <si>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</si>
  <si>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</si>
  <si>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</si>
  <si>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</si>
  <si>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</si>
  <si>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</si>
  <si>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</si>
  <si>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</si>
  <si>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</si>
  <si>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</si>
  <si>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</si>
  <si>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</si>
  <si>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</si>
  <si>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</si>
  <si>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</si>
  <si>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</si>
  <si>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</si>
  <si>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</si>
  <si>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</si>
  <si>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</si>
  <si>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</si>
  <si>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</si>
  <si>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</si>
  <si>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</si>
  <si>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</si>
  <si>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</si>
  <si>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</si>
  <si>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</si>
  <si>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</si>
  <si>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</si>
  <si>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</si>
  <si>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</si>
  <si>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</si>
  <si>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</si>
  <si>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</si>
  <si>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</si>
  <si>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</si>
  <si>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</si>
  <si>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</si>
  <si>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</si>
  <si>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</si>
  <si>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</si>
  <si>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</si>
  <si>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</si>
  <si>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</si>
  <si>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</si>
  <si>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</si>
  <si>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</si>
  <si>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</si>
  <si>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</si>
  <si>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</si>
  <si>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</si>
  <si>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</si>
  <si>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</si>
  <si>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</si>
  <si>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</si>
  <si>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</si>
  <si>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</si>
  <si>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</si>
  <si>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</si>
  <si>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</si>
  <si>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</si>
  <si>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</si>
  <si>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</si>
  <si>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</si>
  <si>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</si>
  <si>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</si>
  <si>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</si>
  <si>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</si>
  <si>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</si>
  <si>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</si>
  <si>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</si>
  <si>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</si>
  <si>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</si>
  <si>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</si>
  <si>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</si>
  <si>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</si>
  <si>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</si>
  <si>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</si>
  <si>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</si>
  <si>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</si>
  <si>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</si>
  <si>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</si>
  <si>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</si>
  <si>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</si>
  <si>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</si>
  <si>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</si>
  <si>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</si>
  <si>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</si>
  <si>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</si>
  <si>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</si>
  <si>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</si>
  <si>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</si>
  <si>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</si>
  <si>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</si>
  <si>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</si>
  <si>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</si>
  <si>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</si>
  <si>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</si>
  <si>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</si>
  <si>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</si>
  <si>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</si>
  <si>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</si>
  <si>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</si>
  <si>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</si>
  <si>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</si>
  <si>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</si>
  <si>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</si>
  <si>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</si>
  <si>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</si>
  <si>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</si>
  <si>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</si>
  <si>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</si>
  <si>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</si>
  <si>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</si>
  <si>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</si>
  <si>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</si>
  <si>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</si>
  <si>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</si>
  <si>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</si>
  <si>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</si>
  <si>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</si>
  <si>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</si>
  <si>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</si>
  <si>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</si>
  <si>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</si>
  <si>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</si>
  <si>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</si>
  <si>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</si>
  <si>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</si>
  <si>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</si>
  <si>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</si>
  <si>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</si>
  <si>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</si>
  <si>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</si>
  <si>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</si>
  <si>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</si>
  <si>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</si>
  <si>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</si>
  <si>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</si>
  <si>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</si>
  <si>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</si>
  <si>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</si>
  <si>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</si>
  <si>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</si>
  <si>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</si>
  <si>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</si>
  <si>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</si>
  <si>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</si>
  <si>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</si>
  <si>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</si>
  <si>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</si>
  <si>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</si>
  <si>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</si>
  <si>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</si>
  <si>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</si>
  <si>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</si>
  <si>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</si>
  <si>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</si>
  <si>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</si>
  <si>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</si>
  <si>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</si>
  <si>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</si>
  <si>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</si>
  <si>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</si>
  <si>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</si>
  <si>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</si>
  <si>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</si>
  <si>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</si>
  <si>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</si>
  <si>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</si>
  <si>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</si>
  <si>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</si>
  <si>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</si>
  <si>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</si>
  <si>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</si>
  <si>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</si>
  <si>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</si>
  <si>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</si>
  <si>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</si>
  <si>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</si>
  <si>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</si>
  <si>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</si>
  <si>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</si>
  <si>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</si>
  <si>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</si>
  <si>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</si>
  <si>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</si>
  <si>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</si>
  <si>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</si>
  <si>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</si>
  <si>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</si>
  <si>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</si>
  <si>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</si>
  <si>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</si>
  <si>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</si>
  <si>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</si>
  <si>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</si>
  <si>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</si>
  <si>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</si>
  <si>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</si>
  <si>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</si>
  <si>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</si>
  <si>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</si>
  <si>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</si>
  <si>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</si>
  <si>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</si>
  <si>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</si>
  <si>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</si>
  <si>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</si>
  <si>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</si>
  <si>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</si>
  <si>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</si>
  <si>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</si>
  <si>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</si>
  <si>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</si>
  <si>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</si>
  <si>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</si>
  <si>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</si>
  <si>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</si>
  <si>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</si>
  <si>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</si>
  <si>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</si>
  <si>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</si>
  <si>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</si>
  <si>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</si>
  <si>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</si>
  <si>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</si>
  <si>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</si>
  <si>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</si>
  <si>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</si>
  <si>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</si>
  <si>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</si>
  <si>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</si>
  <si>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</si>
  <si>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</si>
  <si>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</si>
  <si>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</si>
  <si>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</si>
  <si>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</si>
  <si>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</si>
  <si>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</si>
  <si>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</si>
  <si>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</si>
  <si>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</si>
  <si>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</si>
  <si>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</si>
  <si>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</si>
  <si>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</si>
  <si>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</si>
  <si>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</si>
  <si>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</si>
  <si>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</si>
  <si>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</si>
  <si>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</si>
  <si>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</si>
  <si>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</si>
  <si>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</si>
  <si>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</si>
  <si>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</si>
  <si>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</si>
  <si>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</si>
  <si>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</si>
  <si>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</si>
  <si>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</si>
  <si>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</si>
  <si>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</si>
  <si>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</si>
  <si>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</si>
  <si>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</si>
  <si>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</si>
  <si>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</si>
  <si>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</si>
  <si>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</si>
  <si>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</si>
  <si>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</si>
  <si>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</si>
  <si>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</si>
  <si>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</si>
  <si>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</si>
  <si>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</si>
  <si>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</si>
  <si>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</si>
  <si>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</si>
  <si>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</si>
  <si>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</si>
  <si>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</si>
  <si>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</si>
  <si>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</si>
  <si>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</si>
  <si>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</si>
  <si>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</si>
  <si>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</si>
  <si>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</si>
  <si>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</si>
  <si>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</si>
  <si>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</si>
  <si>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</si>
  <si>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</si>
  <si>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</si>
  <si>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</si>
  <si>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</si>
  <si>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</si>
  <si>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</si>
  <si>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</si>
  <si>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</si>
  <si>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</si>
  <si>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</si>
  <si>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</si>
  <si>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</si>
  <si>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</si>
  <si>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</si>
  <si>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</si>
  <si>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</si>
  <si>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</si>
  <si>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</si>
  <si>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</si>
  <si>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</si>
  <si>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</si>
  <si>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</si>
  <si>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</si>
  <si>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</si>
  <si>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</si>
  <si>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</si>
  <si>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</si>
  <si>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</si>
  <si>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</si>
  <si>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</si>
  <si>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</si>
  <si>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</si>
  <si>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</si>
  <si>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</si>
  <si>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</si>
  <si>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</si>
  <si>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</si>
  <si>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</si>
  <si>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</si>
  <si>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</si>
  <si>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</si>
  <si>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</si>
  <si>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</si>
  <si>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</si>
  <si>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</si>
  <si>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</si>
  <si>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</si>
  <si>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</si>
  <si>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</si>
  <si>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</si>
  <si>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</si>
  <si>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</si>
  <si>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</si>
  <si>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</si>
  <si>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</si>
  <si>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</si>
  <si>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</si>
  <si>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</si>
  <si>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</si>
  <si>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</si>
  <si>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</si>
  <si>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</si>
  <si>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</si>
  <si>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</si>
  <si>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</si>
  <si>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</si>
  <si>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</si>
  <si>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</si>
  <si>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</si>
  <si>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</si>
  <si>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</si>
  <si>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</si>
  <si>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</si>
  <si>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</si>
  <si>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</si>
  <si>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</si>
  <si>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</si>
  <si>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</si>
  <si>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</si>
  <si>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</si>
  <si>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</si>
  <si>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</si>
  <si>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</si>
  <si>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</si>
  <si>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</si>
  <si>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</si>
  <si>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</si>
  <si>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</si>
  <si>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</si>
  <si>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</si>
  <si>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</si>
  <si>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</si>
  <si>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</si>
  <si>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</si>
  <si>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</si>
  <si>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</si>
  <si>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</si>
  <si>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</si>
  <si>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</si>
  <si>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</si>
  <si>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</si>
  <si>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</si>
  <si>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</si>
  <si>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</si>
  <si>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</si>
  <si>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</si>
  <si>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</si>
  <si>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</si>
  <si>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</si>
  <si>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</si>
  <si>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</si>
  <si>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</si>
  <si>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</si>
  <si>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</si>
  <si>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</si>
  <si>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</si>
  <si>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</si>
  <si>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</si>
  <si>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</si>
  <si>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</si>
  <si>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</si>
  <si>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</si>
  <si>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</si>
  <si>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</si>
  <si>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</si>
  <si>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</si>
  <si>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</si>
  <si>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</si>
  <si>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</si>
  <si>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</si>
  <si>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</si>
  <si>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</si>
  <si>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</si>
  <si>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</si>
  <si>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</si>
  <si>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</si>
  <si>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</si>
  <si>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</si>
  <si>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</si>
  <si>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</si>
  <si>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</si>
  <si>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</si>
  <si>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</si>
  <si>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</si>
  <si>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</si>
  <si>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</si>
  <si>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</si>
  <si>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</si>
  <si>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</si>
  <si>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</si>
  <si>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</si>
  <si>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</si>
  <si>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</si>
  <si>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</si>
  <si>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</si>
  <si>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</si>
  <si>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</si>
  <si>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</si>
  <si>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</si>
  <si>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</si>
  <si>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</si>
  <si>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</si>
  <si>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</si>
  <si>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</si>
  <si>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</si>
  <si>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</si>
  <si>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</si>
  <si>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</si>
  <si>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</si>
  <si>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</si>
  <si>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</si>
  <si>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</si>
  <si>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</si>
  <si>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</si>
  <si>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</si>
  <si>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</si>
  <si>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</si>
  <si>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</si>
  <si>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</si>
  <si>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</si>
  <si>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</si>
  <si>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</si>
  <si>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</si>
  <si>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</si>
  <si>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</si>
  <si>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</si>
  <si>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</si>
  <si>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</si>
  <si>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</si>
  <si>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</si>
  <si>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</si>
  <si>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</si>
  <si>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</si>
  <si>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</si>
  <si>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</si>
  <si>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</si>
  <si>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</si>
  <si>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</si>
  <si>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</si>
  <si>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</si>
  <si>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</si>
  <si>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</si>
  <si>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</si>
  <si>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</si>
  <si>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</si>
  <si>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</si>
  <si>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</si>
  <si>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</si>
  <si>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</si>
  <si>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</si>
  <si>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</si>
  <si>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</si>
  <si>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</si>
  <si>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</si>
  <si>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</si>
  <si>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</si>
  <si>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</si>
  <si>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</si>
  <si>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</si>
  <si>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</si>
  <si>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</si>
  <si>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</si>
  <si>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</si>
  <si>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</si>
  <si>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</si>
  <si>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</si>
  <si>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</si>
  <si>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</si>
  <si>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</si>
  <si>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</si>
  <si>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</si>
  <si>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</si>
  <si>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</si>
  <si>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</si>
  <si>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</si>
  <si>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</si>
  <si>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</si>
  <si>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</si>
  <si>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</si>
  <si>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</si>
  <si>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</si>
  <si>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</si>
  <si>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</si>
  <si>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</si>
  <si>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</si>
  <si>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</si>
  <si>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</si>
  <si>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</si>
  <si>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</si>
  <si>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</si>
  <si>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</si>
  <si>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</si>
  <si>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</si>
  <si>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</si>
  <si>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</si>
  <si>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</si>
  <si>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</si>
  <si>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</si>
  <si>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</si>
  <si>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</si>
  <si>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</si>
  <si>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</si>
  <si>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</si>
  <si>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</si>
  <si>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</si>
  <si>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</si>
  <si>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</si>
  <si>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</si>
  <si>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</si>
  <si>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</si>
  <si>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</si>
  <si>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</si>
  <si>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</si>
  <si>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</si>
  <si>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</si>
  <si>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</si>
  <si>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</si>
  <si>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</si>
  <si>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</si>
  <si>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</si>
  <si>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</si>
  <si>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</si>
  <si>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</si>
  <si>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</si>
  <si>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</si>
  <si>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</si>
  <si>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</si>
  <si>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</si>
  <si>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</si>
  <si>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</si>
  <si>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</si>
  <si>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</si>
  <si>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</si>
  <si>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</si>
  <si>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</si>
  <si>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</si>
  <si>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</si>
  <si>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</si>
  <si>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</si>
  <si>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</si>
  <si>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</si>
  <si>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</si>
  <si>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</si>
  <si>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</si>
  <si>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</si>
  <si>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</si>
  <si>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</si>
  <si>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</si>
  <si>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</si>
  <si>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</si>
  <si>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</si>
  <si>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</si>
  <si>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</si>
  <si>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</si>
  <si>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</si>
  <si>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</si>
  <si>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</si>
  <si>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</si>
  <si>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</si>
  <si>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</si>
  <si>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</si>
  <si>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</si>
  <si>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</si>
  <si>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</si>
  <si>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</si>
  <si>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</si>
  <si>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</si>
  <si>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</si>
  <si>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</si>
  <si>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</si>
  <si>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</si>
  <si>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</si>
  <si>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</si>
  <si>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</si>
  <si>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</si>
  <si>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</si>
  <si>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</si>
  <si>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</si>
  <si>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</si>
  <si>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</si>
  <si>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</si>
  <si>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</si>
  <si>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</si>
  <si>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</si>
  <si>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</si>
  <si>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</si>
  <si>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</si>
  <si>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</si>
  <si>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</si>
  <si>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</si>
  <si>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</si>
  <si>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</si>
  <si>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</si>
  <si>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</si>
  <si>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</si>
  <si>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</si>
  <si>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</si>
  <si>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</si>
  <si>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</si>
  <si>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</si>
  <si>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</si>
  <si>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</si>
  <si>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</si>
  <si>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</si>
  <si>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</si>
  <si>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</si>
  <si>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</si>
  <si>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</si>
  <si>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</si>
  <si>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</si>
  <si>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</si>
  <si>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</si>
  <si>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</si>
  <si>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</si>
  <si>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</si>
  <si>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</si>
  <si>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</si>
  <si>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</si>
  <si>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</si>
  <si>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</si>
  <si>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</si>
  <si>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</si>
  <si>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</si>
  <si>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</si>
  <si>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</si>
  <si>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</si>
  <si>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</si>
  <si>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</si>
  <si>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</si>
  <si>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</si>
  <si>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</si>
  <si>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</si>
  <si>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</si>
  <si>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</si>
  <si>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</si>
  <si>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</si>
  <si>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</si>
  <si>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</si>
  <si>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</si>
  <si>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</si>
  <si>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</si>
  <si>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</si>
  <si>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</si>
  <si>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</si>
  <si>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</si>
  <si>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</si>
  <si>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</si>
  <si>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</si>
  <si>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</si>
  <si>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</si>
  <si>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</si>
  <si>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</si>
  <si>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</si>
  <si>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</si>
  <si>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</si>
  <si>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</si>
  <si>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</si>
  <si>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</si>
  <si>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</si>
  <si>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</si>
  <si>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</si>
  <si>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</si>
  <si>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</si>
  <si>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</si>
  <si>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</si>
  <si>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</si>
  <si>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</si>
  <si>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</si>
  <si>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</si>
  <si>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</si>
  <si>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</si>
  <si>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</si>
  <si>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</si>
  <si>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</si>
  <si>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</si>
  <si>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</si>
  <si>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</si>
  <si>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</si>
  <si>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</si>
  <si>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</si>
  <si>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</si>
  <si>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</si>
  <si>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</si>
  <si>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</si>
  <si>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</si>
  <si>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</si>
  <si>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</si>
  <si>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</si>
  <si>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</si>
  <si>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</si>
  <si>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</si>
  <si>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</si>
  <si>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</si>
  <si>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</si>
  <si>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</si>
  <si>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</si>
  <si>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</si>
  <si>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</si>
  <si>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</si>
  <si>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</si>
  <si>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</si>
  <si>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</si>
  <si>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</si>
  <si>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</si>
  <si>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</si>
  <si>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</si>
  <si>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</si>
  <si>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</si>
  <si>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</si>
  <si>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</si>
  <si>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</si>
  <si>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</si>
  <si>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</si>
  <si>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</si>
  <si>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</si>
  <si>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</si>
  <si>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</si>
  <si>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</si>
  <si>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</si>
  <si>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</si>
  <si>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</si>
  <si>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</si>
  <si>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</si>
  <si>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</si>
  <si>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</si>
  <si>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</si>
  <si>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</si>
  <si>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</si>
  <si>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</si>
  <si>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</si>
  <si>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</si>
  <si>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</si>
  <si>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</si>
  <si>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</si>
  <si>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</si>
  <si>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</si>
  <si>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</si>
  <si>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</si>
  <si>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</si>
  <si>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</si>
  <si>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</si>
  <si>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</si>
  <si>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</si>
  <si>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</si>
  <si>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</si>
  <si>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</si>
  <si>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</si>
  <si>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</si>
  <si>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</si>
  <si>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</si>
  <si>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</si>
  <si>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</si>
  <si>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</si>
  <si>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</si>
  <si>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</si>
  <si>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</si>
  <si>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</si>
  <si>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</si>
  <si>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</si>
  <si>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</si>
  <si>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</si>
  <si>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</si>
  <si>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</si>
  <si>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</si>
  <si>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</si>
  <si>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</si>
  <si>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</si>
  <si>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</si>
  <si>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</si>
  <si>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</si>
  <si>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</si>
  <si>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</si>
  <si>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</si>
  <si>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</si>
  <si>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</si>
  <si>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</si>
  <si>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</si>
  <si>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</si>
  <si>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</si>
  <si>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</si>
  <si>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</si>
  <si>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</si>
  <si>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</si>
  <si>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</si>
  <si>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</si>
  <si>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</si>
  <si>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</si>
  <si>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</si>
  <si>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</si>
  <si>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</si>
  <si>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</si>
  <si>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</si>
  <si>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</si>
  <si>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</si>
  <si>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</si>
  <si>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</si>
  <si>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</si>
  <si>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</si>
  <si>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</si>
  <si>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</si>
  <si>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</si>
  <si>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</si>
  <si>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</si>
  <si>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</si>
  <si>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</si>
  <si>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</si>
  <si>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</si>
  <si>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</si>
  <si>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</si>
  <si>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</si>
  <si>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</si>
  <si>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</si>
  <si>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</si>
  <si>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</si>
  <si>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</si>
  <si>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</si>
  <si>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</si>
  <si>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</si>
  <si>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</si>
  <si>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</si>
  <si>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</si>
  <si>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</si>
  <si>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</si>
  <si>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</si>
  <si>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</si>
  <si>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</si>
  <si>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</si>
  <si>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</si>
  <si>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</si>
  <si>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</si>
  <si>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</si>
  <si>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</si>
  <si>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</si>
  <si>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</si>
  <si>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</si>
  <si>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</si>
  <si>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</si>
  <si>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</si>
  <si>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</si>
  <si>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</si>
  <si>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</si>
  <si>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</si>
  <si>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</si>
  <si>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</si>
  <si>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</si>
  <si>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</si>
  <si>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</si>
  <si>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</si>
  <si>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</si>
  <si>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</si>
  <si>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</si>
  <si>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</si>
  <si>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</si>
  <si>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</si>
  <si>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</si>
  <si>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</si>
  <si>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</si>
  <si>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</si>
  <si>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</si>
  <si>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</si>
  <si>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</si>
  <si>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</si>
  <si>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</si>
  <si>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</si>
  <si>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</si>
  <si>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</si>
  <si>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</si>
  <si>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</si>
  <si>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</si>
  <si>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</si>
  <si>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</si>
  <si>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</si>
  <si>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</si>
  <si>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</si>
  <si>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</si>
  <si>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</si>
  <si>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</si>
  <si>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</si>
  <si>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</si>
  <si>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</si>
  <si>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</si>
  <si>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</si>
  <si>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</si>
  <si>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</si>
  <si>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</si>
  <si>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</si>
  <si>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</si>
  <si>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</si>
  <si>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</si>
  <si>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</si>
  <si>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</si>
  <si>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</si>
  <si>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</si>
  <si>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</si>
  <si>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</si>
  <si>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</si>
  <si>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</si>
  <si>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</si>
  <si>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</si>
  <si>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</si>
  <si>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</si>
  <si>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</si>
  <si>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</si>
  <si>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</si>
  <si>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</si>
  <si>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</si>
  <si>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</si>
  <si>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</si>
  <si>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</si>
  <si>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</si>
  <si>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</si>
  <si>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</si>
  <si>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</si>
  <si>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</si>
  <si>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</si>
  <si>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</si>
  <si>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</si>
  <si>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</si>
  <si>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</si>
  <si>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</si>
  <si>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</si>
  <si>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</si>
  <si>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</si>
  <si>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</si>
  <si>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</si>
  <si>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</si>
  <si>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</si>
  <si>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</si>
  <si>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</si>
  <si>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</si>
  <si>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</si>
  <si>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</si>
  <si>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</si>
  <si>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</si>
  <si>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</si>
  <si>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</si>
  <si>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</si>
  <si>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</si>
  <si>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</si>
  <si>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</si>
  <si>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</si>
  <si>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</si>
  <si>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</si>
  <si>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</si>
  <si>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</si>
  <si>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</si>
  <si>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</si>
  <si>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</si>
  <si>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</si>
  <si>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</si>
  <si>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</si>
  <si>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</si>
  <si>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</si>
  <si>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</si>
  <si>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</si>
  <si>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</si>
  <si>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</si>
  <si>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</si>
  <si>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</si>
  <si>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</si>
  <si>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</si>
  <si>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</si>
  <si>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</si>
  <si>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</si>
  <si>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</si>
  <si>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</si>
  <si>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</si>
  <si>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</si>
  <si>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</si>
  <si>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</si>
  <si>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</si>
  <si>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</si>
  <si>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</si>
  <si>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</si>
  <si>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</si>
  <si>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</si>
  <si>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</si>
  <si>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</si>
  <si>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</si>
  <si>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</si>
  <si>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</si>
  <si>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</si>
  <si>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</si>
  <si>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</si>
  <si>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</si>
  <si>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</si>
  <si>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</si>
  <si>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</si>
  <si>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</si>
  <si>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</si>
  <si>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</si>
  <si>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</si>
  <si>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</si>
  <si>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</si>
  <si>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</si>
  <si>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</si>
  <si>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</si>
  <si>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</si>
  <si>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</si>
  <si>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</si>
  <si>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</si>
  <si>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</si>
  <si>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</si>
  <si>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</si>
  <si>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</si>
  <si>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</si>
  <si>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</si>
  <si>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</si>
  <si>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</si>
  <si>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</si>
  <si>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</si>
  <si>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</si>
  <si>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</si>
  <si>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</si>
  <si>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</si>
  <si>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</si>
  <si>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</si>
  <si>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</si>
  <si>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</si>
  <si>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</si>
  <si>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</si>
  <si>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</si>
  <si>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</si>
  <si>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</si>
  <si>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</si>
  <si>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</si>
  <si>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</si>
  <si>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</si>
  <si>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</si>
  <si>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</si>
  <si>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</si>
  <si>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</si>
  <si>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</si>
  <si>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</si>
  <si>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</si>
  <si>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</si>
  <si>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</si>
  <si>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</si>
  <si>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</si>
  <si>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</si>
  <si>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</si>
  <si>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</si>
  <si>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</si>
  <si>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</si>
  <si>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</si>
  <si>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</si>
  <si>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</si>
  <si>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</si>
  <si>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</si>
  <si>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</si>
  <si>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</si>
  <si>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</si>
  <si>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</si>
  <si>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</si>
  <si>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</si>
  <si>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</si>
  <si>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</si>
  <si>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</si>
  <si>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</si>
  <si>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</si>
  <si>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</si>
  <si>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</si>
  <si>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</si>
  <si>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</si>
  <si>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</si>
  <si>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</si>
  <si>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</si>
  <si>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</si>
  <si>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</si>
  <si>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</si>
  <si>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</si>
  <si>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</si>
  <si>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</si>
  <si>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</si>
  <si>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</si>
  <si>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</si>
  <si>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</si>
  <si>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</si>
  <si>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</si>
  <si>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</si>
  <si>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</si>
  <si>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</si>
  <si>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</si>
  <si>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</si>
  <si>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</si>
  <si>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</si>
  <si>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</si>
  <si>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</si>
  <si>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</si>
  <si>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</si>
  <si>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</si>
  <si>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</si>
  <si>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</si>
  <si>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</si>
  <si>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</si>
  <si>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</si>
  <si>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</si>
  <si>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</si>
  <si>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</si>
  <si>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</si>
  <si>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</si>
  <si>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</si>
  <si>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</si>
  <si>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</si>
  <si>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</si>
  <si>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</si>
  <si>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</si>
  <si>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</si>
  <si>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</si>
  <si>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</si>
  <si>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</si>
  <si>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</si>
  <si>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</si>
  <si>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</si>
  <si>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</si>
  <si>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</si>
  <si>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</si>
  <si>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</si>
  <si>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</si>
  <si>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</si>
  <si>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</si>
  <si>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</si>
  <si>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</si>
  <si>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</si>
  <si>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</si>
  <si>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</si>
  <si>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</si>
  <si>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</si>
  <si>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</si>
  <si>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</si>
  <si>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</si>
  <si>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</si>
  <si>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</si>
  <si>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</si>
  <si>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</si>
  <si>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</si>
  <si>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</si>
  <si>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</si>
  <si>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</si>
  <si>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</si>
  <si>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</si>
  <si>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</si>
  <si>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</si>
  <si>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</si>
  <si>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</si>
  <si>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</si>
  <si>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</si>
  <si>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</si>
  <si>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</si>
  <si>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</si>
  <si>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</si>
  <si>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</si>
  <si>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</si>
  <si>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</si>
  <si>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</si>
  <si>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</si>
  <si>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</si>
  <si>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</si>
  <si>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</si>
  <si>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</si>
  <si>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</si>
  <si>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</si>
  <si>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</si>
  <si>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</si>
  <si>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</si>
  <si>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</si>
  <si>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</si>
  <si>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</si>
  <si>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</si>
  <si>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</si>
  <si>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</si>
  <si>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</si>
  <si>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</si>
  <si>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</si>
  <si>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</si>
  <si>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</si>
  <si>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</si>
  <si>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</si>
  <si>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</si>
  <si>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</si>
  <si>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</si>
  <si>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</si>
  <si>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</si>
  <si>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</si>
  <si>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</si>
  <si>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</si>
  <si>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</si>
  <si>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</si>
  <si>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</si>
  <si>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</si>
  <si>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</si>
  <si>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</si>
  <si>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</si>
  <si>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</si>
  <si>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</si>
  <si>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</si>
  <si>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</si>
  <si>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</si>
  <si>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</si>
  <si>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</si>
  <si>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</si>
  <si>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</si>
  <si>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</si>
  <si>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</si>
  <si>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</si>
  <si>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</si>
  <si>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</si>
  <si>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</si>
  <si>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</si>
  <si>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</si>
  <si>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</si>
  <si>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</si>
  <si>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</si>
  <si>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</si>
  <si>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</si>
  <si>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</si>
  <si>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</si>
  <si>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</si>
  <si>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</si>
  <si>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</si>
  <si>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</si>
  <si>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</si>
  <si>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</si>
  <si>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</si>
  <si>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</si>
  <si>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</si>
  <si>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</si>
  <si>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</si>
  <si>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</si>
  <si>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</si>
  <si>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</si>
  <si>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</si>
  <si>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</si>
  <si>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</si>
  <si>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</si>
  <si>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</si>
  <si>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</si>
  <si>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</si>
  <si>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</si>
  <si>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</si>
  <si>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</si>
  <si>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</si>
  <si>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</si>
  <si>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</si>
  <si>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</si>
  <si>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</si>
  <si>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</si>
  <si>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</si>
  <si>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</si>
  <si>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</si>
  <si>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</si>
  <si>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</si>
  <si>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</si>
  <si>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</si>
  <si>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</si>
  <si>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</si>
  <si>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</si>
  <si>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</si>
  <si>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</si>
  <si>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</si>
  <si>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</si>
  <si>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</si>
  <si>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</si>
  <si>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</si>
  <si>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</si>
  <si>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</si>
  <si>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</si>
  <si>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</si>
  <si>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</si>
  <si>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</si>
  <si>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</si>
  <si>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</si>
  <si>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</si>
  <si>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</si>
  <si>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</si>
  <si>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</si>
  <si>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</si>
  <si>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</si>
  <si>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</si>
  <si>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</si>
  <si>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</si>
  <si>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</si>
  <si>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</si>
  <si>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</si>
  <si>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</si>
  <si>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</si>
  <si>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</si>
  <si>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</si>
  <si>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</si>
  <si>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</si>
  <si>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</si>
  <si>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</si>
  <si>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</si>
  <si>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</si>
  <si>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</si>
  <si>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</si>
  <si>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</si>
  <si>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</si>
  <si>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</si>
  <si>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</si>
  <si>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</si>
  <si>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</si>
  <si>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</si>
  <si>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</si>
  <si>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</si>
  <si>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</si>
  <si>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</si>
  <si>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</si>
  <si>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</si>
  <si>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</si>
  <si>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</si>
  <si>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</si>
  <si>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</si>
  <si>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</si>
  <si>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</si>
  <si>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</si>
  <si>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</si>
  <si>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</si>
  <si>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</si>
  <si>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</si>
  <si>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</si>
  <si>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</si>
  <si>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</si>
  <si>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</si>
  <si>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</si>
  <si>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</si>
  <si>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</si>
  <si>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</si>
  <si>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</si>
  <si>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</si>
  <si>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</si>
  <si>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</si>
  <si>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</si>
  <si>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</si>
  <si>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</si>
  <si>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</si>
  <si>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</si>
  <si>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</si>
  <si>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</si>
  <si>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</si>
  <si>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</si>
  <si>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</si>
  <si>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</si>
  <si>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</si>
  <si>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</si>
  <si>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</si>
  <si>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</si>
  <si>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</si>
  <si>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</si>
  <si>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</si>
  <si>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</si>
  <si>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</si>
  <si>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</si>
  <si>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</si>
  <si>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</si>
  <si>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</si>
  <si>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</si>
  <si>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</si>
  <si>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</si>
  <si>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</si>
  <si>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</si>
  <si>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</si>
  <si>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</si>
  <si>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</si>
  <si>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</si>
  <si>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</si>
  <si>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</si>
  <si>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</si>
  <si>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</si>
  <si>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</si>
  <si>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</si>
  <si>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</si>
  <si>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</si>
  <si>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</si>
  <si>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</si>
  <si>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</si>
  <si>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</si>
  <si>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</si>
  <si>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</si>
  <si>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</si>
  <si>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</si>
  <si>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</si>
  <si>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</si>
  <si>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</si>
  <si>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</si>
  <si>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</si>
  <si>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</si>
  <si>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</si>
  <si>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</si>
  <si>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</si>
  <si>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</si>
  <si>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</si>
  <si>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</si>
  <si>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</si>
  <si>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</si>
  <si>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</si>
  <si>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</si>
  <si>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</si>
  <si>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</si>
  <si>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</si>
  <si>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</si>
  <si>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</si>
  <si>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</si>
  <si>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</si>
  <si>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</si>
  <si>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</si>
  <si>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</si>
  <si>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</si>
  <si>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</si>
  <si>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</si>
  <si>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</si>
  <si>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</si>
  <si>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</si>
  <si>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</si>
  <si>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</si>
  <si>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</si>
  <si>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</si>
  <si>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</si>
  <si>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</si>
  <si>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</si>
  <si>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</si>
  <si>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</si>
  <si>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</si>
  <si>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</si>
  <si>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</si>
  <si>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</si>
  <si>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</si>
  <si>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</si>
  <si>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</si>
  <si>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</si>
  <si>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</si>
  <si>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</si>
  <si>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</si>
  <si>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</si>
  <si>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</si>
  <si>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</si>
  <si>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</si>
  <si>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</si>
  <si>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</si>
  <si>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</si>
  <si>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</si>
  <si>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</si>
  <si>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</si>
  <si>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</si>
  <si>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</si>
  <si>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</si>
  <si>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</si>
  <si>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</si>
  <si>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</si>
  <si>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</si>
  <si>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</si>
  <si>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</si>
  <si>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</si>
  <si>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</si>
  <si>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</si>
  <si>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</si>
  <si>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</si>
  <si>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</si>
  <si>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</si>
  <si>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</si>
  <si>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</si>
  <si>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</si>
  <si>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</si>
  <si>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</si>
  <si>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</si>
  <si>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</si>
  <si>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</si>
  <si>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</si>
  <si>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</si>
  <si>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</si>
  <si>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</si>
  <si>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</si>
  <si>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</si>
  <si>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</si>
  <si>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</si>
  <si>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</si>
  <si>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</si>
  <si>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</si>
  <si>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</si>
  <si>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</si>
  <si>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</si>
  <si>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</si>
  <si>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</si>
  <si>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</si>
  <si>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</si>
  <si>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</si>
  <si>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</si>
  <si>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</si>
  <si>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</si>
  <si>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</si>
  <si>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</si>
  <si>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</si>
  <si>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</si>
  <si>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</si>
  <si>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</si>
  <si>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</si>
  <si>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</si>
  <si>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</si>
  <si>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</si>
  <si>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</si>
  <si>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</si>
  <si>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</si>
  <si>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</si>
  <si>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</si>
  <si>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</si>
  <si>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</si>
  <si>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</si>
  <si>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</si>
  <si>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</si>
  <si>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</si>
  <si>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</si>
  <si>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</si>
  <si>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</si>
  <si>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</si>
  <si>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</si>
  <si>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</si>
  <si>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</si>
  <si>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</si>
  <si>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</si>
  <si>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</si>
  <si>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</si>
  <si>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</si>
  <si>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</si>
  <si>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</si>
  <si>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</si>
  <si>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</si>
  <si>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</si>
  <si>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</si>
  <si>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</si>
  <si>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</si>
  <si>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</si>
  <si>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</si>
  <si>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</si>
  <si>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</si>
  <si>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</si>
  <si>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</si>
  <si>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</si>
  <si>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</si>
  <si>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</si>
  <si>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</si>
  <si>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</si>
  <si>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</si>
  <si>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</si>
  <si>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</si>
  <si>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</si>
  <si>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</si>
  <si>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</si>
  <si>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</si>
  <si>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</si>
  <si>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</si>
  <si>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</si>
  <si>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</si>
  <si>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</si>
  <si>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</si>
  <si>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</si>
  <si>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</si>
  <si>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</si>
  <si>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</si>
  <si>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</si>
  <si>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</si>
  <si>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</si>
  <si>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</si>
  <si>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</si>
  <si>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</si>
  <si>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</si>
  <si>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</si>
  <si>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</si>
  <si>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</si>
  <si>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</si>
  <si>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</si>
  <si>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</si>
  <si>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</si>
  <si>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</si>
  <si>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</si>
  <si>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</si>
  <si>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</si>
  <si>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</si>
  <si>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</si>
  <si>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</si>
  <si>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</si>
  <si>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</si>
  <si>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</si>
  <si>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</si>
  <si>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</si>
  <si>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</si>
  <si>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</si>
  <si>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</si>
  <si>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</si>
  <si>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</si>
  <si>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</si>
  <si>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</si>
  <si>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</si>
  <si>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</si>
  <si>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</si>
  <si>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</si>
  <si>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</si>
  <si>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</si>
  <si>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</si>
  <si>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</si>
  <si>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</si>
  <si>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</si>
  <si>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</si>
  <si>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</si>
  <si>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</si>
  <si>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</si>
  <si>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</si>
  <si>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</si>
  <si>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</si>
  <si>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</si>
  <si>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</si>
  <si>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</si>
  <si>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</si>
  <si>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</si>
  <si>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</si>
  <si>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</si>
  <si>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</si>
  <si>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</si>
  <si>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</si>
  <si>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</si>
  <si>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</si>
  <si>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</si>
  <si>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</si>
  <si>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</si>
  <si>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</si>
  <si>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</si>
  <si>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</si>
  <si>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</si>
  <si>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</si>
  <si>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</si>
  <si>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</si>
  <si>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</si>
  <si>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</si>
  <si>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</si>
  <si>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</si>
  <si>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</si>
  <si>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</si>
  <si>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</si>
  <si>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</si>
  <si>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</si>
  <si>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</si>
  <si>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</si>
  <si>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</si>
  <si>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</si>
  <si>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</si>
  <si>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</si>
  <si>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</si>
  <si>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</si>
  <si>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</si>
  <si>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</si>
  <si>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</si>
  <si>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</si>
  <si>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</si>
  <si>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</si>
  <si>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</si>
  <si>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</si>
  <si>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</si>
  <si>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</si>
  <si>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</si>
  <si>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</si>
  <si>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</si>
  <si>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</si>
  <si>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</si>
  <si>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</si>
  <si>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</si>
  <si>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</si>
  <si>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</si>
  <si>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</si>
  <si>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</si>
  <si>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</si>
  <si>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</si>
  <si>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</si>
  <si>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</si>
  <si>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</si>
  <si>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</si>
  <si>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</si>
  <si>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</si>
  <si>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</si>
  <si>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</si>
  <si>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</si>
  <si>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</si>
  <si>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</si>
  <si>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</si>
  <si>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</si>
  <si>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</si>
  <si>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</si>
  <si>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</si>
  <si>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</si>
  <si>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</si>
  <si>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</si>
  <si>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</si>
  <si>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</si>
  <si>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</si>
  <si>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</si>
  <si>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</si>
  <si>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</si>
  <si>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</si>
  <si>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</si>
  <si>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</si>
  <si>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</si>
  <si>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</si>
  <si>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</si>
  <si>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</si>
  <si>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</si>
  <si>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</si>
  <si>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</si>
  <si>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</si>
  <si>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</si>
  <si>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</si>
  <si>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</si>
  <si>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</si>
  <si>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</si>
  <si>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</si>
  <si>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</si>
  <si>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</si>
  <si>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</si>
  <si>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</si>
  <si>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</si>
  <si>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</si>
  <si>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</si>
  <si>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</si>
  <si>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</si>
  <si>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</si>
  <si>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</si>
  <si>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</si>
  <si>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</si>
  <si>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</si>
  <si>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</si>
  <si>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</si>
  <si>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</si>
  <si>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</si>
  <si>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</si>
  <si>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</si>
  <si>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</si>
  <si>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</si>
  <si>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</si>
  <si>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</si>
  <si>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</si>
  <si>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</si>
  <si>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</si>
  <si>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</si>
  <si>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</si>
  <si>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</si>
  <si>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</si>
  <si>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</si>
  <si>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</si>
  <si>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</si>
  <si>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</si>
  <si>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</si>
  <si>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</si>
  <si>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</si>
  <si>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</si>
  <si>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</si>
  <si>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</si>
  <si>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</si>
  <si>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</si>
  <si>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</si>
  <si>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</si>
  <si>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</si>
  <si>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</si>
  <si>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</si>
  <si>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</si>
  <si>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</si>
  <si>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</si>
  <si>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</si>
  <si>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</si>
  <si>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</si>
  <si>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</si>
  <si>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</si>
  <si>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</si>
  <si>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</si>
  <si>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</si>
  <si>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</si>
  <si>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</si>
  <si>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</si>
  <si>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</si>
  <si>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</si>
  <si>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</si>
  <si>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</si>
  <si>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</si>
  <si>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</si>
  <si>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</si>
  <si>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</si>
  <si>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</si>
  <si>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</si>
  <si>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</si>
  <si>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</si>
  <si>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</si>
  <si>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</si>
  <si>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</si>
  <si>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</si>
  <si>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</si>
  <si>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</si>
  <si>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</si>
  <si>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</si>
  <si>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</si>
  <si>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</si>
  <si>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</si>
  <si>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</si>
  <si>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</si>
  <si>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</si>
  <si>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</si>
  <si>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</si>
  <si>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</si>
  <si>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</si>
  <si>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</si>
  <si>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</si>
  <si>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</si>
  <si>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</si>
  <si>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</si>
  <si>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</si>
  <si>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</si>
  <si>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</si>
  <si>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</si>
  <si>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</si>
  <si>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</si>
  <si>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</si>
  <si>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</si>
  <si>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</si>
  <si>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</si>
  <si>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</si>
  <si>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</si>
  <si>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</si>
  <si>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</si>
  <si>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</si>
  <si>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</si>
  <si>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</si>
  <si>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</si>
  <si>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</si>
  <si>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</si>
  <si>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</si>
  <si>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</si>
  <si>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</si>
  <si>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</si>
  <si>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</si>
  <si>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</si>
  <si>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</si>
  <si>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</si>
  <si>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</si>
  <si>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</si>
  <si>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</si>
  <si>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</si>
  <si>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</si>
  <si>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</si>
  <si>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</si>
  <si>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</si>
  <si>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</si>
  <si>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</si>
  <si>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</si>
  <si>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</si>
  <si>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</si>
  <si>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</si>
  <si>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</si>
  <si>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</si>
  <si>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</si>
  <si>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</si>
  <si>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</si>
  <si>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</si>
  <si>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</si>
  <si>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</si>
  <si>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</si>
  <si>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</si>
  <si>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</si>
  <si>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</si>
  <si>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</si>
  <si>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</si>
  <si>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</si>
  <si>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</si>
  <si>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</si>
  <si>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</si>
  <si>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</si>
  <si>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</si>
  <si>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</si>
  <si>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</si>
  <si>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</si>
  <si>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</si>
  <si>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</si>
  <si>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</si>
  <si>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</si>
  <si>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</si>
  <si>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</si>
  <si>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</si>
  <si>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</si>
  <si>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</si>
  <si>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</si>
  <si>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</si>
  <si>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</si>
  <si>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</si>
  <si>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</si>
  <si>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</si>
  <si>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</si>
  <si>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</si>
  <si>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</si>
  <si>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</si>
  <si>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</si>
  <si>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</si>
  <si>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</si>
  <si>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</si>
  <si>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</si>
  <si>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</si>
  <si>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</si>
  <si>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</si>
  <si>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</si>
  <si>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</si>
  <si>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</si>
  <si>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</si>
  <si>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</si>
  <si>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</si>
  <si>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</si>
  <si>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</si>
  <si>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</si>
  <si>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</si>
  <si>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</si>
  <si>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</si>
  <si>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</si>
  <si>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</si>
  <si>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</si>
  <si>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</si>
  <si>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</si>
  <si>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</si>
  <si>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</si>
  <si>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</si>
  <si>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</si>
  <si>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</si>
  <si>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</si>
  <si>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</si>
  <si>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</si>
  <si>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</si>
  <si>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</si>
  <si>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</si>
  <si>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</si>
  <si>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</si>
  <si>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</si>
  <si>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</si>
  <si>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</si>
  <si>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</si>
  <si>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</si>
  <si>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</si>
  <si>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</si>
  <si>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</si>
  <si>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</si>
  <si>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</si>
  <si>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</si>
  <si>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</si>
  <si>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</si>
  <si>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</si>
  <si>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</si>
  <si>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</si>
  <si>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</si>
  <si>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</si>
  <si>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</si>
  <si>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</si>
  <si>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</si>
  <si>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</si>
  <si>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</si>
  <si>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</si>
  <si>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</si>
  <si>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</si>
  <si>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</si>
  <si>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</si>
  <si>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</si>
  <si>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</si>
  <si>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</si>
  <si>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</si>
  <si>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</si>
  <si>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</si>
  <si>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</si>
  <si>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</si>
  <si>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</si>
  <si>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</si>
  <si>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</si>
  <si>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</si>
  <si>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</si>
  <si>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</si>
  <si>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</si>
  <si>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</si>
  <si>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</si>
  <si>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</si>
  <si>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</si>
  <si>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</si>
  <si>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</si>
  <si>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</si>
  <si>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</si>
  <si>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</si>
  <si>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</si>
  <si>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</si>
  <si>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</si>
  <si>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</si>
  <si>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</si>
  <si>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</si>
  <si>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</si>
  <si>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</si>
  <si>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</si>
  <si>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</si>
  <si>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</si>
  <si>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</si>
  <si>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</si>
  <si>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</si>
  <si>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</si>
  <si>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</si>
  <si>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</si>
  <si>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</si>
  <si>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</si>
  <si>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</si>
  <si>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</si>
  <si>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</si>
  <si>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</si>
  <si>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</si>
  <si>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</si>
  <si>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</si>
  <si>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</si>
  <si>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</si>
  <si>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</si>
  <si>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</si>
  <si>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</si>
  <si>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</si>
  <si>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</si>
  <si>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</si>
  <si>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</si>
  <si>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</si>
  <si>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</si>
  <si>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</si>
  <si>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</si>
  <si>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</si>
  <si>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</si>
  <si>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</si>
  <si>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</si>
  <si>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</si>
  <si>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</si>
  <si>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</si>
  <si>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</si>
  <si>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</si>
  <si>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</si>
  <si>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</si>
  <si>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</si>
  <si>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</si>
  <si>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</si>
  <si>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</si>
  <si>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</si>
  <si>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</si>
  <si>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</si>
  <si>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</si>
  <si>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</si>
  <si>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</si>
  <si>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</si>
  <si>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</si>
  <si>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</si>
  <si>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</si>
  <si>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</si>
  <si>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</si>
  <si>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</si>
  <si>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</si>
  <si>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</si>
  <si>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</si>
  <si>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</si>
  <si>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</si>
  <si>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</si>
  <si>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</si>
  <si>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</si>
  <si>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</si>
  <si>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</si>
  <si>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</si>
  <si>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</si>
  <si>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</si>
  <si>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</si>
  <si>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</si>
  <si>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</si>
  <si>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</si>
  <si>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</si>
  <si>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</si>
  <si>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</si>
  <si>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</si>
  <si>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</si>
  <si>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</si>
  <si>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</si>
  <si>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</si>
  <si>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</si>
  <si>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</si>
  <si>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</si>
  <si>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</si>
  <si>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</si>
  <si>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</si>
  <si>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</si>
  <si>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</si>
  <si>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</si>
  <si>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</si>
  <si>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</si>
  <si>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</si>
  <si>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</si>
  <si>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</si>
  <si>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</si>
  <si>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</si>
  <si>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</si>
  <si>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</si>
  <si>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</si>
  <si>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</si>
  <si>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</si>
  <si>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</si>
  <si>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</si>
  <si>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</si>
  <si>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</si>
  <si>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</si>
  <si>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</si>
  <si>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</si>
  <si>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</si>
  <si>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</si>
  <si>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</si>
  <si>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</si>
  <si>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</si>
  <si>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</si>
  <si>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</si>
  <si>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</si>
  <si>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</si>
  <si>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</si>
  <si>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</si>
  <si>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</si>
  <si>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</si>
  <si>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</si>
  <si>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</si>
  <si>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</si>
  <si>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</si>
  <si>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</si>
  <si>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</si>
  <si>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</si>
  <si>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</si>
  <si>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</si>
  <si>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</si>
  <si>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</si>
  <si>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</si>
  <si>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</si>
  <si>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</si>
  <si>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</si>
  <si>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</si>
  <si>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</si>
  <si>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</si>
  <si>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</si>
  <si>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</si>
  <si>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</si>
  <si>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</si>
  <si>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</si>
  <si>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</si>
  <si>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</si>
  <si>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</si>
  <si>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</si>
  <si>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</si>
  <si>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</si>
  <si>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</si>
  <si>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</si>
  <si>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</si>
  <si>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</si>
  <si>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</si>
  <si>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</si>
  <si>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</si>
  <si>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</si>
  <si>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</si>
  <si>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</si>
  <si>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</si>
  <si>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</si>
  <si>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</si>
  <si>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</si>
  <si>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</si>
  <si>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</si>
  <si>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</si>
  <si>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</si>
  <si>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</si>
  <si>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</si>
  <si>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</si>
  <si>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</si>
  <si>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</si>
  <si>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</si>
  <si>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</si>
  <si>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</si>
  <si>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</si>
  <si>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</si>
  <si>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</si>
  <si>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</si>
  <si>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</si>
  <si>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</si>
  <si>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</si>
  <si>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</si>
  <si>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</si>
  <si>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</si>
  <si>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</si>
  <si>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</si>
  <si>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</si>
  <si>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</si>
  <si>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</si>
  <si>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</si>
  <si>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</si>
  <si>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</si>
  <si>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</si>
  <si>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</si>
  <si>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</si>
  <si>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</si>
  <si>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</si>
  <si>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</si>
  <si>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</si>
  <si>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</si>
  <si>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</si>
  <si>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</si>
  <si>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</si>
  <si>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</si>
  <si>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</si>
  <si>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</si>
  <si>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</si>
  <si>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</si>
  <si>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</si>
  <si>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</si>
  <si>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</si>
  <si>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</si>
  <si>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</si>
  <si>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</si>
  <si>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</si>
  <si>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</si>
  <si>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</si>
  <si>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</si>
  <si>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</si>
  <si>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</si>
  <si>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</si>
  <si>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</si>
  <si>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</si>
  <si>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</si>
  <si>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</si>
  <si>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</si>
  <si>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</si>
  <si>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</si>
  <si>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</si>
  <si>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</si>
  <si>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</si>
  <si>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</si>
  <si>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</si>
  <si>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</si>
  <si>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</si>
  <si>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</si>
  <si>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</si>
  <si>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</si>
  <si>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</si>
  <si>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</si>
  <si>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</si>
  <si>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</si>
  <si>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</si>
  <si>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</si>
  <si>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</si>
  <si>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</si>
  <si>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</si>
  <si>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</si>
  <si>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</si>
  <si>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</si>
  <si>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</si>
  <si>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</si>
  <si>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</si>
  <si>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</si>
  <si>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</si>
  <si>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</si>
  <si>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</si>
  <si>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</si>
  <si>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</si>
  <si>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</si>
  <si>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</si>
  <si>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</si>
  <si>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</si>
  <si>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</si>
  <si>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</si>
  <si>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</si>
  <si>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</si>
  <si>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</si>
  <si>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</si>
  <si>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</si>
  <si>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</si>
  <si>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</si>
  <si>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</si>
  <si>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</si>
  <si>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</si>
  <si>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</si>
  <si>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</si>
  <si>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</si>
  <si>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</si>
  <si>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</si>
  <si>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</si>
  <si>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</si>
  <si>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</si>
  <si>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</si>
  <si>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</si>
  <si>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</si>
  <si>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</si>
  <si>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</si>
  <si>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</si>
  <si>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</si>
  <si>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</si>
  <si>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</si>
  <si>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</si>
  <si>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</si>
  <si>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</si>
  <si>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</si>
  <si>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</si>
  <si>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</si>
  <si>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</si>
  <si>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</si>
  <si>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</si>
  <si>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</si>
  <si>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</si>
  <si>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</si>
  <si>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</si>
  <si>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</si>
  <si>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</si>
  <si>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</si>
  <si>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</si>
  <si>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</si>
  <si>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</si>
  <si>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</si>
  <si>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</si>
  <si>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</si>
  <si>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</si>
  <si>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</si>
  <si>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</si>
  <si>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</si>
  <si>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</si>
  <si>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</si>
  <si>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</si>
  <si>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</si>
  <si>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</si>
  <si>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</si>
  <si>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</si>
  <si>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</si>
  <si>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</si>
  <si>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</si>
  <si>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</si>
  <si>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</si>
  <si>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</si>
  <si>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</si>
  <si>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</si>
  <si>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</si>
  <si>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</si>
  <si>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</si>
  <si>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</si>
  <si>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</si>
  <si>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</si>
  <si>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</si>
  <si>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</si>
  <si>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</si>
  <si>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</si>
  <si>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</si>
  <si>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</si>
  <si>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</si>
  <si>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</si>
  <si>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</si>
  <si>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</si>
  <si>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</si>
  <si>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</si>
  <si>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</si>
  <si>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</si>
  <si>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</si>
  <si>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</si>
  <si>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</si>
  <si>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</si>
  <si>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</si>
  <si>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</si>
  <si>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</si>
  <si>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</si>
  <si>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</si>
  <si>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</si>
  <si>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</si>
  <si>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</si>
  <si>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</si>
  <si>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</si>
  <si>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</si>
  <si>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</si>
  <si>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</si>
  <si>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</si>
  <si>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</si>
  <si>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</si>
  <si>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</si>
  <si>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</si>
  <si>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</si>
  <si>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</si>
  <si>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</si>
  <si>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</si>
  <si>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</si>
  <si>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</si>
  <si>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</si>
  <si>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</si>
  <si>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</si>
  <si>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</si>
  <si>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</si>
  <si>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</si>
  <si>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</si>
  <si>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</si>
  <si>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</si>
  <si>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</si>
  <si>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</si>
  <si>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</si>
  <si>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</si>
  <si>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</si>
  <si>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</si>
  <si>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</si>
  <si>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</si>
  <si>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</si>
  <si>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</si>
  <si>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</si>
  <si>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</si>
  <si>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</si>
  <si>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</si>
  <si>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</si>
  <si>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</si>
  <si>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</si>
  <si>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</si>
  <si>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</si>
  <si>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</si>
  <si>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</si>
  <si>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</si>
  <si>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</si>
  <si>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</si>
  <si>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</si>
  <si>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</si>
  <si>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</si>
  <si>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</si>
  <si>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</si>
  <si>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</si>
  <si>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</si>
  <si>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</si>
  <si>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</si>
  <si>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</si>
  <si>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</si>
  <si>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</si>
  <si>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</si>
  <si>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</si>
  <si>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</si>
  <si>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</si>
  <si>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</si>
  <si>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</si>
  <si>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</si>
  <si>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</si>
  <si>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</si>
  <si>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</si>
  <si>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</si>
  <si>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</si>
  <si>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</si>
  <si>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</si>
  <si>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</si>
  <si>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</si>
  <si>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</si>
  <si>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</si>
  <si>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</si>
  <si>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</si>
  <si>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</si>
  <si>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</si>
  <si>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</si>
  <si>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</si>
  <si>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</si>
  <si>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</si>
  <si>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</si>
  <si>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</si>
  <si>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</si>
  <si>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</si>
  <si>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</si>
  <si>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</si>
  <si>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</si>
  <si>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</si>
  <si>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</si>
  <si>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</si>
  <si>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</si>
  <si>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</si>
  <si>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</si>
  <si>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</si>
  <si>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</si>
  <si>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</si>
  <si>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</si>
  <si>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</si>
  <si>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</si>
  <si>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</si>
  <si>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</si>
  <si>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</si>
  <si>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</si>
  <si>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</si>
  <si>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</si>
  <si>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</si>
  <si>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</si>
  <si>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</si>
  <si>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</si>
  <si>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</si>
  <si>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</si>
  <si>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</si>
  <si>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</si>
  <si>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</si>
  <si>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</si>
  <si>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</si>
  <si>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</si>
  <si>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</si>
  <si>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</si>
  <si>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</si>
  <si>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</si>
  <si>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</si>
  <si>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</si>
  <si>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</si>
  <si>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</si>
  <si>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</si>
  <si>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</si>
  <si>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</si>
  <si>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</si>
  <si>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</si>
  <si>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</si>
  <si>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</si>
  <si>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</si>
  <si>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</si>
  <si>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</si>
  <si>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</si>
  <si>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</si>
  <si>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</si>
  <si>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</si>
  <si>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</si>
  <si>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</si>
  <si>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</si>
  <si>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</si>
  <si>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</si>
  <si>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</si>
  <si>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</si>
  <si>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</si>
  <si>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</si>
  <si>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</si>
  <si>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</si>
  <si>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</si>
  <si>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</si>
  <si>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</si>
  <si>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</si>
  <si>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</si>
  <si>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</si>
  <si>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</si>
  <si>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</si>
  <si>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</si>
  <si>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</si>
  <si>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</si>
  <si>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</si>
  <si>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</si>
  <si>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</si>
  <si>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</si>
  <si>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</si>
  <si>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</si>
  <si>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</si>
  <si>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</si>
  <si>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</si>
  <si>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</si>
  <si>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</si>
  <si>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</si>
  <si>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</si>
  <si>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</si>
  <si>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</si>
  <si>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</si>
  <si>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</si>
  <si>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</si>
  <si>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</si>
  <si>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</si>
  <si>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</si>
  <si>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</si>
  <si>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</si>
  <si>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</si>
  <si>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</si>
  <si>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</si>
  <si>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</si>
  <si>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</si>
  <si>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</si>
  <si>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</si>
  <si>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</si>
  <si>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</si>
  <si>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</si>
  <si>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</si>
  <si>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</si>
  <si>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</si>
  <si>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</si>
  <si>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</si>
  <si>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</si>
  <si>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</si>
  <si>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</si>
  <si>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</si>
  <si>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</si>
  <si>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</si>
  <si>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</si>
  <si>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</si>
  <si>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</si>
  <si>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</si>
  <si>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</si>
  <si>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</si>
  <si>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</si>
  <si>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</si>
  <si>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</si>
  <si>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</si>
  <si>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</si>
  <si>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</si>
  <si>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</si>
  <si>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</si>
  <si>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</si>
  <si>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</si>
  <si>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</si>
  <si>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</si>
  <si>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</si>
  <si>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</si>
  <si>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</si>
  <si>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</si>
  <si>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</si>
  <si>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</si>
  <si>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</si>
  <si>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</si>
  <si>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</si>
  <si>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</si>
  <si>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</si>
  <si>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</si>
  <si>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</si>
  <si>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</si>
  <si>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</si>
  <si>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</si>
  <si>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</si>
  <si>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</si>
  <si>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</si>
  <si>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</si>
  <si>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</si>
  <si>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</si>
  <si>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</si>
  <si>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</si>
  <si>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</si>
  <si>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</si>
  <si>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</si>
  <si>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</si>
  <si>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</si>
  <si>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</si>
  <si>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</si>
  <si>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</si>
  <si>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</si>
  <si>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</si>
  <si>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</si>
  <si>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</si>
  <si>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</si>
  <si>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</si>
  <si>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</si>
  <si>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</si>
  <si>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</si>
  <si>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</si>
  <si>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</si>
  <si>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</si>
  <si>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</si>
  <si>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</si>
  <si>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</si>
  <si>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</si>
  <si>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</si>
  <si>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</si>
  <si>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</si>
  <si>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</si>
  <si>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</si>
  <si>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</si>
  <si>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</si>
  <si>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</si>
  <si>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</si>
  <si>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</si>
  <si>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</si>
  <si>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</si>
  <si>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</si>
  <si>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</si>
  <si>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</si>
  <si>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</si>
  <si>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</si>
  <si>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</si>
  <si>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</si>
  <si>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</si>
  <si>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</si>
  <si>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</si>
  <si>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</si>
  <si>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</si>
  <si>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</si>
  <si>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</si>
  <si>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</si>
  <si>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</si>
  <si>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</si>
  <si>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</si>
  <si>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</si>
  <si>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</si>
  <si>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</si>
  <si>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</si>
  <si>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</si>
  <si>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</si>
  <si>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</si>
  <si>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</si>
  <si>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</si>
  <si>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</si>
  <si>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</si>
  <si>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</si>
  <si>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</si>
  <si>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</si>
  <si>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</si>
  <si>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</si>
  <si>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</si>
  <si>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</si>
  <si>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</si>
  <si>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</si>
  <si>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</si>
  <si>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</si>
  <si>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</si>
  <si>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</si>
  <si>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</si>
  <si>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</si>
  <si>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</si>
  <si>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</si>
  <si>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</si>
  <si>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</si>
  <si>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</si>
  <si>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</si>
  <si>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</si>
  <si>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</si>
  <si>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</si>
  <si>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</si>
  <si>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</si>
  <si>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</si>
  <si>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</si>
  <si>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</si>
  <si>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</si>
  <si>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</si>
  <si>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</si>
  <si>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</si>
  <si>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</si>
  <si>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</si>
  <si>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</si>
  <si>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</si>
  <si>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</si>
  <si>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</si>
  <si>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</si>
  <si>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</si>
  <si>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</si>
  <si>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</si>
  <si>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</si>
  <si>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</si>
  <si>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</si>
  <si>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</si>
  <si>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</si>
  <si>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</si>
  <si>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</si>
  <si>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</si>
  <si>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</si>
  <si>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</si>
  <si>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</si>
  <si>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</si>
  <si>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</si>
  <si>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</si>
  <si>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</si>
  <si>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</si>
  <si>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</si>
  <si>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</si>
  <si>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</si>
  <si>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</si>
  <si>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</si>
  <si>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</si>
  <si>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</si>
  <si>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</si>
  <si>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</si>
  <si>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</si>
  <si>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</si>
  <si>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</si>
  <si>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</si>
  <si>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</si>
  <si>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</si>
  <si>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</si>
  <si>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</si>
  <si>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</si>
  <si>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</si>
  <si>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</si>
  <si>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</si>
  <si>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</si>
  <si>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</si>
  <si>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</si>
  <si>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</si>
  <si>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</si>
  <si>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</si>
  <si>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</si>
  <si>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</si>
  <si>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</si>
  <si>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</si>
  <si>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</si>
  <si>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</si>
  <si>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</si>
  <si>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</si>
  <si>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</si>
  <si>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</si>
  <si>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</si>
  <si>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</si>
  <si>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</si>
  <si>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</si>
  <si>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</si>
  <si>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</si>
  <si>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</si>
  <si>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</si>
  <si>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</si>
  <si>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</si>
  <si>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</si>
  <si>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</si>
  <si>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</si>
  <si>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</si>
  <si>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</si>
  <si>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</si>
  <si>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</si>
  <si>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</si>
  <si>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</si>
  <si>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</si>
  <si>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</si>
  <si>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</si>
  <si>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</si>
  <si>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</si>
  <si>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</si>
  <si>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</si>
  <si>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</si>
  <si>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</si>
  <si>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</si>
  <si>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</si>
  <si>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</si>
  <si>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</si>
  <si>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</si>
  <si>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</si>
  <si>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</si>
  <si>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</si>
  <si>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</si>
  <si>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</si>
  <si>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</si>
  <si>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</si>
  <si>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</si>
  <si>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</si>
  <si>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</si>
  <si>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</si>
  <si>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</si>
  <si>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</si>
  <si>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</si>
  <si>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</si>
  <si>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</si>
  <si>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</si>
  <si>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</si>
  <si>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</si>
  <si>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</si>
  <si>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</si>
  <si>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</si>
  <si>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</si>
  <si>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</si>
  <si>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</si>
  <si>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</si>
  <si>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</si>
  <si>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</si>
  <si>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</si>
  <si>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</si>
  <si>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</si>
  <si>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</si>
  <si>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</si>
  <si>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</si>
  <si>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</si>
  <si>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</si>
  <si>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</si>
  <si>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</si>
  <si>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</si>
  <si>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</si>
  <si>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</si>
  <si>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</si>
  <si>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</si>
  <si>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</si>
  <si>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</si>
  <si>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</si>
  <si>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</si>
  <si>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</si>
  <si>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</si>
  <si>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</si>
  <si>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</si>
  <si>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</si>
  <si>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</si>
  <si>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</si>
  <si>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</si>
  <si>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</si>
  <si>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</si>
  <si>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</si>
  <si>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</si>
  <si>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</si>
  <si>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</si>
  <si>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</si>
  <si>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</si>
  <si>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</si>
  <si>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</si>
  <si>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</si>
  <si>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</si>
  <si>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</si>
  <si>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</si>
  <si>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</si>
  <si>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</si>
  <si>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</si>
  <si>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</si>
  <si>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</si>
  <si>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</si>
  <si>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</si>
  <si>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</si>
  <si>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</si>
  <si>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</si>
  <si>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</si>
  <si>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</si>
  <si>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</si>
  <si>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</si>
  <si>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</si>
  <si>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</si>
  <si>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</si>
  <si>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</si>
  <si>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</si>
  <si>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</si>
  <si>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</si>
  <si>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</si>
  <si>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</si>
  <si>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</si>
  <si>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</si>
  <si>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</si>
  <si>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</si>
  <si>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</si>
  <si>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</si>
  <si>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</si>
  <si>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</si>
  <si>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</si>
  <si>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</si>
  <si>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</si>
  <si>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</si>
  <si>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</si>
  <si>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</si>
  <si>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</si>
  <si>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</si>
  <si>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</si>
  <si>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</si>
  <si>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</si>
  <si>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</si>
  <si>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</si>
  <si>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</si>
  <si>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</si>
  <si>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</si>
  <si>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</si>
  <si>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</si>
  <si>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</si>
  <si>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</si>
  <si>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</si>
  <si>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</si>
  <si>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</si>
  <si>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</si>
  <si>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</si>
  <si>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</si>
  <si>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</si>
  <si>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</si>
  <si>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</si>
  <si>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</si>
  <si>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</si>
  <si>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</si>
  <si>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</si>
  <si>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</si>
  <si>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</si>
  <si>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</si>
  <si>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</si>
  <si>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</si>
  <si>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</si>
  <si>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</si>
  <si>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</si>
  <si>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</si>
  <si>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</si>
  <si>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</si>
  <si>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</si>
  <si>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</si>
  <si>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</si>
  <si>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</si>
  <si>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</si>
  <si>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</si>
  <si>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</si>
  <si>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</si>
  <si>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</si>
  <si>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</si>
  <si>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</si>
  <si>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</si>
  <si>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</si>
  <si>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</si>
  <si>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</si>
  <si>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</si>
  <si>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</si>
  <si>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</si>
  <si>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</si>
  <si>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</si>
  <si>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</si>
  <si>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</si>
  <si>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</si>
  <si>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</si>
  <si>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</si>
  <si>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</si>
  <si>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</si>
  <si>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</si>
  <si>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</si>
  <si>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</si>
  <si>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</si>
  <si>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</si>
  <si>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</si>
  <si>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</si>
  <si>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</si>
  <si>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</si>
  <si>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</si>
  <si>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</si>
  <si>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</si>
  <si>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</si>
  <si>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</si>
  <si>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</si>
  <si>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</si>
  <si>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</si>
  <si>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</si>
  <si>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</si>
  <si>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</si>
  <si>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</si>
  <si>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</si>
  <si>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</si>
  <si>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</si>
  <si>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</si>
  <si>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</si>
  <si>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</si>
  <si>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</si>
  <si>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</si>
  <si>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</si>
  <si>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</si>
  <si>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</si>
  <si>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</si>
  <si>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</si>
  <si>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</si>
  <si>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</si>
  <si>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</si>
  <si>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</si>
  <si>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</si>
  <si>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</si>
  <si>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</si>
  <si>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</si>
  <si>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</si>
  <si>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</si>
  <si>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</si>
  <si>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</si>
  <si>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</si>
  <si>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</si>
  <si>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</si>
  <si>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</si>
  <si>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</si>
  <si>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</si>
  <si>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</si>
  <si>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</si>
  <si>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</si>
  <si>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</si>
  <si>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</si>
  <si>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</si>
  <si>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</si>
  <si>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</si>
  <si>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</si>
  <si>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</si>
  <si>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</si>
  <si>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</si>
  <si>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</si>
  <si>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</si>
  <si>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</si>
  <si>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</si>
  <si>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</si>
  <si>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</si>
  <si>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</si>
  <si>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</si>
  <si>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</si>
  <si>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</si>
  <si>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</si>
  <si>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</si>
  <si>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</si>
  <si>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</si>
  <si>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</si>
  <si>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</si>
  <si>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</si>
  <si>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</si>
  <si>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</si>
  <si>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</si>
  <si>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</si>
  <si>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</si>
  <si>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</si>
  <si>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</si>
  <si>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</si>
  <si>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</si>
  <si>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</si>
  <si>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</si>
  <si>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</si>
  <si>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</si>
  <si>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</si>
  <si>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</si>
  <si>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</si>
  <si>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</si>
  <si>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</si>
  <si>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</si>
  <si>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</si>
  <si>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</si>
  <si>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</si>
  <si>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</si>
  <si>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</si>
  <si>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</si>
  <si>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</si>
  <si>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</si>
  <si>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</si>
  <si>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</si>
  <si>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</si>
  <si>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</si>
  <si>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</si>
  <si>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</si>
  <si>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</si>
  <si>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</si>
  <si>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</si>
  <si>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</si>
  <si>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</si>
  <si>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</si>
  <si>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</si>
  <si>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</si>
  <si>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</si>
  <si>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</si>
  <si>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</si>
  <si>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</si>
  <si>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</si>
  <si>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</si>
  <si>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</si>
  <si>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</si>
  <si>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</si>
  <si>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</si>
  <si>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</si>
  <si>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</si>
  <si>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</si>
  <si>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</si>
  <si>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</si>
  <si>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</si>
  <si>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</si>
  <si>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</si>
  <si>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</si>
  <si>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</si>
  <si>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</si>
  <si>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</si>
  <si>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</si>
  <si>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</si>
  <si>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</si>
  <si>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</si>
  <si>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</si>
  <si>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</si>
  <si>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</si>
  <si>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</si>
  <si>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</si>
  <si>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</si>
  <si>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</si>
  <si>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</si>
  <si>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</si>
  <si>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</si>
  <si>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</si>
  <si>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</si>
  <si>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</si>
  <si>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</si>
  <si>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</si>
  <si>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</si>
  <si>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</si>
  <si>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</si>
  <si>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</si>
  <si>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</si>
  <si>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</si>
  <si>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</si>
  <si>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</si>
  <si>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</si>
  <si>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</si>
  <si>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</si>
  <si>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</si>
  <si>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</si>
  <si>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</si>
  <si>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</si>
  <si>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</si>
  <si>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</si>
  <si>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</si>
  <si>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</si>
  <si>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</si>
  <si>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</si>
  <si>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</si>
  <si>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</si>
  <si>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</si>
  <si>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</si>
  <si>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</si>
  <si>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</si>
  <si>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</si>
  <si>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</si>
  <si>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</si>
  <si>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</si>
  <si>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</si>
  <si>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</si>
  <si>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</si>
  <si>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</si>
  <si>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</si>
  <si>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</si>
  <si>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</si>
  <si>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</si>
  <si>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</si>
  <si>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</si>
  <si>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</si>
  <si>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</si>
  <si>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</si>
  <si>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</si>
  <si>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</si>
  <si>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</si>
  <si>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</si>
  <si>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</si>
  <si>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</si>
  <si>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</si>
  <si>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</si>
  <si>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</si>
  <si>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</si>
  <si>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</si>
  <si>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</si>
  <si>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</si>
  <si>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</si>
  <si>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</si>
  <si>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</si>
  <si>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</si>
  <si>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</si>
  <si>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</si>
  <si>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</si>
  <si>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</si>
  <si>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</si>
  <si>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</si>
  <si>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</si>
  <si>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</si>
  <si>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</si>
  <si>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</si>
  <si>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</si>
  <si>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</si>
  <si>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</si>
  <si>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</si>
  <si>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</si>
  <si>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</si>
  <si>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</si>
  <si>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</si>
  <si>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</si>
  <si>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</si>
  <si>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</si>
  <si>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</si>
  <si>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</si>
  <si>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</si>
  <si>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</si>
  <si>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</si>
  <si>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</si>
  <si>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</si>
  <si>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</si>
  <si>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</si>
  <si>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</si>
  <si>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</si>
  <si>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</si>
  <si>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</si>
  <si>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</si>
  <si>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</si>
  <si>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</si>
  <si>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</si>
  <si>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</si>
  <si>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</si>
  <si>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</si>
  <si>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</si>
  <si>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</si>
  <si>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</si>
  <si>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</si>
  <si>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</si>
  <si>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</si>
  <si>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</si>
  <si>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</si>
  <si>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</si>
  <si>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</si>
  <si>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</si>
  <si>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</si>
  <si>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</si>
  <si>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</si>
  <si>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</si>
  <si>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</si>
  <si>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</si>
  <si>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</si>
  <si>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</si>
  <si>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</si>
  <si>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</si>
  <si>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</si>
  <si>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</si>
  <si>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</si>
  <si>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</si>
  <si>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</si>
  <si>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</si>
  <si>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</si>
  <si>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</si>
  <si>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</si>
  <si>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</si>
  <si>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</si>
  <si>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</si>
  <si>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</si>
  <si>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</si>
  <si>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</si>
  <si>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</si>
  <si>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</si>
  <si>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</si>
  <si>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</si>
  <si>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</si>
  <si>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</si>
  <si>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</si>
  <si>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</si>
  <si>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</si>
  <si>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</si>
  <si>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</si>
  <si>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</si>
  <si>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</si>
  <si>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</si>
  <si>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</si>
  <si>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</si>
  <si>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</si>
  <si>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</si>
  <si>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</si>
  <si>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</si>
  <si>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</si>
  <si>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</si>
  <si>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</si>
  <si>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</si>
  <si>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</si>
  <si>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</si>
  <si>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</si>
  <si>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</si>
  <si>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</si>
  <si>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</si>
  <si>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</si>
  <si>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</si>
  <si>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</si>
  <si>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</si>
  <si>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</si>
  <si>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</si>
  <si>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</si>
  <si>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</si>
  <si>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</si>
  <si>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</si>
  <si>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</si>
  <si>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</si>
  <si>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</si>
  <si>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</si>
  <si>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</si>
  <si>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</si>
  <si>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</si>
  <si>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</si>
  <si>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</si>
  <si>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</si>
  <si>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</si>
  <si>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</si>
  <si>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</si>
  <si>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</si>
  <si>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</si>
  <si>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</si>
  <si>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</si>
  <si>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</si>
  <si>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</si>
  <si>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</si>
  <si>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</si>
  <si>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</si>
  <si>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</si>
  <si>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</si>
  <si>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</si>
  <si>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</si>
  <si>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</si>
  <si>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</si>
  <si>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</si>
  <si>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</si>
  <si>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</si>
  <si>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</si>
  <si>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</si>
  <si>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</si>
  <si>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</si>
  <si>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</si>
  <si>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</si>
  <si>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</si>
  <si>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</si>
  <si>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</si>
  <si>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</si>
  <si>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</si>
  <si>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</si>
  <si>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</si>
  <si>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</si>
  <si>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</si>
  <si>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</si>
  <si>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</si>
  <si>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</si>
  <si>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</si>
  <si>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</si>
  <si>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</si>
  <si>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</si>
  <si>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</si>
  <si>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</si>
  <si>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</si>
  <si>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</si>
  <si>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</si>
  <si>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</si>
  <si>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</si>
  <si>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</si>
  <si>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</si>
  <si>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</si>
  <si>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</si>
  <si>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</si>
  <si>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</si>
  <si>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</si>
  <si>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</si>
  <si>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</si>
  <si>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</si>
  <si>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</si>
  <si>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</si>
  <si>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</si>
  <si>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</si>
  <si>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</si>
  <si>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</si>
  <si>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</si>
  <si>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</si>
  <si>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</si>
  <si>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</si>
  <si>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</si>
  <si>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</si>
  <si>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</si>
  <si>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</si>
  <si>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</si>
  <si>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</si>
  <si>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</si>
  <si>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</si>
  <si>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</si>
  <si>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</si>
  <si>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</si>
  <si>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</si>
  <si>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</si>
  <si>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</si>
  <si>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</si>
  <si>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</si>
  <si>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</si>
  <si>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</si>
  <si>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</si>
  <si>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</si>
  <si>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</si>
  <si>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</si>
  <si>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</si>
  <si>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</si>
  <si>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</si>
  <si>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</si>
  <si>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</si>
  <si>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</si>
  <si>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</si>
  <si>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</si>
  <si>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</si>
  <si>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</si>
  <si>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</si>
  <si>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</si>
  <si>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</si>
  <si>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</si>
  <si>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</si>
  <si>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</si>
  <si>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</si>
  <si>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</si>
  <si>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</si>
  <si>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</si>
  <si>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</si>
  <si>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</si>
  <si>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</si>
  <si>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</si>
  <si>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</si>
  <si>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</si>
  <si>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</si>
  <si>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</si>
  <si>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</si>
  <si>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</si>
  <si>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</si>
  <si>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</si>
  <si>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</si>
  <si>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</si>
  <si>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</si>
  <si>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</si>
  <si>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</si>
  <si>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</si>
  <si>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</si>
  <si>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</si>
  <si>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</si>
  <si>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</si>
  <si>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</si>
  <si>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</si>
  <si>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</si>
  <si>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</si>
  <si>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</si>
  <si>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</si>
  <si>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</si>
  <si>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</si>
  <si>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</si>
  <si>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</si>
  <si>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</si>
  <si>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</si>
  <si>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</si>
  <si>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</si>
  <si>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</si>
  <si>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</si>
  <si>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</si>
  <si>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</si>
  <si>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</si>
  <si>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</si>
  <si>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</si>
  <si>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</si>
  <si>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</si>
  <si>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</si>
  <si>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</si>
  <si>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</si>
  <si>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</si>
  <si>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</si>
  <si>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</si>
  <si>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</si>
  <si>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</si>
  <si>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</si>
  <si>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</si>
  <si>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</si>
  <si>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</si>
  <si>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</si>
  <si>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</si>
  <si>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</si>
  <si>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</si>
  <si>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</si>
  <si>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</si>
  <si>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</si>
  <si>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</si>
  <si>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</si>
  <si>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</si>
  <si>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</si>
  <si>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</si>
  <si>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</si>
  <si>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</si>
  <si>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</si>
  <si>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</si>
  <si>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</si>
  <si>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</si>
  <si>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</si>
  <si>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</si>
  <si>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</si>
  <si>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</si>
  <si>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</si>
  <si>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</si>
  <si>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</si>
  <si>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</si>
  <si>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</si>
  <si>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</si>
  <si>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</si>
  <si>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</si>
  <si>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</si>
  <si>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</si>
  <si>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</si>
  <si>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</si>
  <si>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</si>
  <si>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</si>
  <si>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</si>
  <si>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</si>
  <si>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</si>
  <si>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</si>
  <si>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</si>
  <si>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</si>
  <si>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</si>
  <si>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</si>
  <si>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</si>
  <si>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</si>
  <si>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</si>
  <si>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</si>
  <si>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</si>
  <si>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</si>
  <si>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</si>
  <si>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</si>
  <si>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</si>
  <si>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</si>
  <si>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</si>
  <si>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</si>
  <si>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</si>
  <si>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</si>
  <si>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</si>
  <si>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</si>
  <si>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</si>
  <si>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</si>
  <si>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</si>
  <si>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</si>
  <si>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</si>
  <si>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</si>
  <si>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</si>
  <si>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</si>
  <si>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</si>
  <si>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</si>
  <si>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</si>
  <si>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</si>
  <si>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</si>
  <si>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</si>
  <si>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</si>
  <si>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</si>
  <si>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</si>
  <si>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</si>
  <si>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</si>
  <si>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</si>
  <si>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</si>
  <si>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</si>
  <si>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</si>
  <si>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</si>
  <si>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</si>
  <si>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</si>
  <si>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</si>
  <si>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</si>
  <si>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</si>
  <si>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</si>
  <si>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</si>
  <si>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</si>
  <si>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</si>
  <si>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</si>
  <si>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</si>
  <si>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</si>
  <si>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</si>
  <si>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</si>
  <si>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</si>
  <si>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</si>
  <si>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</si>
  <si>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</si>
  <si>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</si>
  <si>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</si>
  <si>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</si>
  <si>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</si>
  <si>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</si>
  <si>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</si>
  <si>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</si>
  <si>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</si>
  <si>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</si>
  <si>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</si>
  <si>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</si>
  <si>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</si>
  <si>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</si>
  <si>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</si>
  <si>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</si>
  <si>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</si>
  <si>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</si>
  <si>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</si>
  <si>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</si>
  <si>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</si>
  <si>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</si>
  <si>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</si>
  <si>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</si>
  <si>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</si>
  <si>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</si>
  <si>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</si>
  <si>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</si>
  <si>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</si>
  <si>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</si>
  <si>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</si>
  <si>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</si>
  <si>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</si>
  <si>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</si>
  <si>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</si>
  <si>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</si>
  <si>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</si>
  <si>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</si>
  <si>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</si>
  <si>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</si>
  <si>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</si>
  <si>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</si>
  <si>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</si>
  <si>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</si>
  <si>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</si>
  <si>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</si>
  <si>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</si>
  <si>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</si>
  <si>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</si>
  <si>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</si>
  <si>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</si>
  <si>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</si>
  <si>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</si>
  <si>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</si>
  <si>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</si>
  <si>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</si>
  <si>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</si>
  <si>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</si>
  <si>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</si>
  <si>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</si>
  <si>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</si>
  <si>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</si>
  <si>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</si>
  <si>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</si>
  <si>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</si>
  <si>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</si>
  <si>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</si>
  <si>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</si>
  <si>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</si>
  <si>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</si>
  <si>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</si>
  <si>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</si>
  <si>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</si>
  <si>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</si>
  <si>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</si>
  <si>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</si>
  <si>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</si>
  <si>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</si>
  <si>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</si>
  <si>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</si>
  <si>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</si>
  <si>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</si>
  <si>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</si>
  <si>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</si>
  <si>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</si>
  <si>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</si>
  <si>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</si>
  <si>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</si>
  <si>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</si>
  <si>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</si>
  <si>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</si>
  <si>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</si>
  <si>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</si>
  <si>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</si>
  <si>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</si>
  <si>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</si>
  <si>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</si>
  <si>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</si>
  <si>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</si>
  <si>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</si>
  <si>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</si>
  <si>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</si>
  <si>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</si>
  <si>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</si>
  <si>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</si>
  <si>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</si>
  <si>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</si>
  <si>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</si>
  <si>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</si>
  <si>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</si>
  <si>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</si>
  <si>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</si>
  <si>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</si>
  <si>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</si>
  <si>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</si>
  <si>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</si>
  <si>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</si>
  <si>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</si>
  <si>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</si>
  <si>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</si>
  <si>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</si>
  <si>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</si>
  <si>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</si>
  <si>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</si>
  <si>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</si>
  <si>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</si>
  <si>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</si>
  <si>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</si>
  <si>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</si>
  <si>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</si>
  <si>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</si>
  <si>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</si>
  <si>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</si>
  <si>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</si>
  <si>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</si>
  <si>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</si>
  <si>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</si>
  <si>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</si>
  <si>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</si>
  <si>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</si>
  <si>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</si>
  <si>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</si>
  <si>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</si>
  <si>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</si>
  <si>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</si>
  <si>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</si>
  <si>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</si>
  <si>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</si>
  <si>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</si>
  <si>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</si>
  <si>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</si>
  <si>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</si>
  <si>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</si>
  <si>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</si>
  <si>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</si>
  <si>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</si>
  <si>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</si>
  <si>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</si>
  <si>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</si>
  <si>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</si>
  <si>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</si>
  <si>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</si>
  <si>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</si>
  <si>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</si>
  <si>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</si>
  <si>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</si>
  <si>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</si>
  <si>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</si>
  <si>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</si>
  <si>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</si>
  <si>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</si>
  <si>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</si>
  <si>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</si>
  <si>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</si>
  <si>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</si>
  <si>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</si>
  <si>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</si>
  <si>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</si>
  <si>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</si>
  <si>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</si>
  <si>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</si>
  <si>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</si>
  <si>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</si>
  <si>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</si>
  <si>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</si>
  <si>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</si>
  <si>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</si>
  <si>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</si>
  <si>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</si>
  <si>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</si>
  <si>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</si>
  <si>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</si>
  <si>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</si>
  <si>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</si>
  <si>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</si>
  <si>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</si>
  <si>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</si>
  <si>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</si>
  <si>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</si>
  <si>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</si>
  <si>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</si>
  <si>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</si>
  <si>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</si>
  <si>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</si>
  <si>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</si>
  <si>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</si>
  <si>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</si>
  <si>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</si>
  <si>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</si>
  <si>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</si>
  <si>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</si>
  <si>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</si>
  <si>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</si>
  <si>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</si>
  <si>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</si>
  <si>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</si>
  <si>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</si>
  <si>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</si>
  <si>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</si>
  <si>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</si>
  <si>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</si>
  <si>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</si>
  <si>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</si>
  <si>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</si>
  <si>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</si>
  <si>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</si>
  <si>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</si>
  <si>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</si>
  <si>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</si>
  <si>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</si>
  <si>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</si>
  <si>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</si>
  <si>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</si>
  <si>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</si>
  <si>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</si>
  <si>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</si>
  <si>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</si>
  <si>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</si>
  <si>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</si>
  <si>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</si>
  <si>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</si>
  <si>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</si>
  <si>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</si>
  <si>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</si>
  <si>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</si>
  <si>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</si>
  <si>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</si>
  <si>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</si>
  <si>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</si>
  <si>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</si>
  <si>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</si>
  <si>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</si>
  <si>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</si>
  <si>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</si>
  <si>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</si>
  <si>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</si>
  <si>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</si>
  <si>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</si>
  <si>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</si>
  <si>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</si>
  <si>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</si>
  <si>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</si>
  <si>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</si>
  <si>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</si>
  <si>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</si>
  <si>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</si>
  <si>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</si>
  <si>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</si>
  <si>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</si>
  <si>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</si>
  <si>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</si>
  <si>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</si>
  <si>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</si>
  <si>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</si>
  <si>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</si>
  <si>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</si>
  <si>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</si>
  <si>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</si>
  <si>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</si>
  <si>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</si>
  <si>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</si>
  <si>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</si>
  <si>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</si>
  <si>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</si>
  <si>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</si>
  <si>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</si>
  <si>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</si>
  <si>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</si>
  <si>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</si>
  <si>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</si>
  <si>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</si>
  <si>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</si>
  <si>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</si>
  <si>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</si>
  <si>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</si>
  <si>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</si>
  <si>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</si>
  <si>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</si>
  <si>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</si>
  <si>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</si>
  <si>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</si>
  <si>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</si>
  <si>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</si>
  <si>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</si>
  <si>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</si>
  <si>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</si>
  <si>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</si>
  <si>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</si>
  <si>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</si>
  <si>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</si>
  <si>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</si>
  <si>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</si>
  <si>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</si>
  <si>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</si>
  <si>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</si>
  <si>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</si>
  <si>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</si>
  <si>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</si>
  <si>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</si>
  <si>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</si>
  <si>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</si>
  <si>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</si>
  <si>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</si>
  <si>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</si>
  <si>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</si>
  <si>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</si>
  <si>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</si>
  <si>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</si>
  <si>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</si>
  <si>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</si>
  <si>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</si>
  <si>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</si>
  <si>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</si>
  <si>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</si>
  <si>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</si>
  <si>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</si>
  <si>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</si>
  <si>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</si>
  <si>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</si>
  <si>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</si>
  <si>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</si>
  <si>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</si>
  <si>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</si>
  <si>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</si>
  <si>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</si>
  <si>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</si>
  <si>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</si>
  <si>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</si>
  <si>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</si>
  <si>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</si>
  <si>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</si>
  <si>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</si>
  <si>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</si>
  <si>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</si>
  <si>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</si>
  <si>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</si>
  <si>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</si>
  <si>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</si>
  <si>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</si>
  <si>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</si>
  <si>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</si>
  <si>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</si>
  <si>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</si>
  <si>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</si>
  <si>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</si>
  <si>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</si>
  <si>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</si>
  <si>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</si>
  <si>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</si>
  <si>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</si>
  <si>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</si>
  <si>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</si>
  <si>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</si>
  <si>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</si>
  <si>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</si>
  <si>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</si>
  <si>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</si>
  <si>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</si>
  <si>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</si>
  <si>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</si>
  <si>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</si>
  <si>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</si>
  <si>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</si>
  <si>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</si>
  <si>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</si>
  <si>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</si>
  <si>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</si>
  <si>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</si>
  <si>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</si>
  <si>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</si>
  <si>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</si>
  <si>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</si>
  <si>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</si>
  <si>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</si>
  <si>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</si>
  <si>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</si>
  <si>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</si>
  <si>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</si>
  <si>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</si>
  <si>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</si>
  <si>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</si>
  <si>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</si>
  <si>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</si>
  <si>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</si>
  <si>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</si>
  <si>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</si>
  <si>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</si>
  <si>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</si>
  <si>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</si>
  <si>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</si>
  <si>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</si>
  <si>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</si>
  <si>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</si>
  <si>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</si>
  <si>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</si>
  <si>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</si>
  <si>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</si>
  <si>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</si>
  <si>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</si>
  <si>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</si>
  <si>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</si>
  <si>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</si>
  <si>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</si>
  <si>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</si>
  <si>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</si>
  <si>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</si>
  <si>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</si>
  <si>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</si>
  <si>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</si>
  <si>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</si>
  <si>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</si>
  <si>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</si>
  <si>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</si>
  <si>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</si>
  <si>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</si>
  <si>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</si>
  <si>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</si>
  <si>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</si>
  <si>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</si>
  <si>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</si>
  <si>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</si>
  <si>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</si>
  <si>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</si>
  <si>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</si>
  <si>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</si>
  <si>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</si>
  <si>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</si>
  <si>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</si>
  <si>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</si>
  <si>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</si>
  <si>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</si>
  <si>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</si>
  <si>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</si>
  <si>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</si>
  <si>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</si>
  <si>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</si>
  <si>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</si>
  <si>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</si>
  <si>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</si>
  <si>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</si>
  <si>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</si>
  <si>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</si>
  <si>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</si>
  <si>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</si>
  <si>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</si>
  <si>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</si>
  <si>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</si>
  <si>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</si>
  <si>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</si>
  <si>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</si>
  <si>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</si>
  <si>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</si>
  <si>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</si>
  <si>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</si>
  <si>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</si>
  <si>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</si>
  <si>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</si>
  <si>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</si>
  <si>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</si>
  <si>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</si>
  <si>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</si>
  <si>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</si>
  <si>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</si>
  <si>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</si>
  <si>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</si>
  <si>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</si>
  <si>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</si>
  <si>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</si>
  <si>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</si>
  <si>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</si>
  <si>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</si>
  <si>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</si>
  <si>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</si>
  <si>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</si>
  <si>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</si>
  <si>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</si>
  <si>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</si>
  <si>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</si>
  <si>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</si>
  <si>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</si>
  <si>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</si>
  <si>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</si>
  <si>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</si>
  <si>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</si>
  <si>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</si>
  <si>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</si>
  <si>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</si>
  <si>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</si>
  <si>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</si>
  <si>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</si>
  <si>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</si>
  <si>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</si>
  <si>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</si>
  <si>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</si>
  <si>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</si>
  <si>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</si>
  <si>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</si>
  <si>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</si>
  <si>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</si>
  <si>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</si>
  <si>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</si>
  <si>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</si>
  <si>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</si>
  <si>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</si>
  <si>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</si>
  <si>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</si>
  <si>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</si>
  <si>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</si>
  <si>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</si>
  <si>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</si>
  <si>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</si>
  <si>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</si>
  <si>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</si>
  <si>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</si>
  <si>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</si>
  <si>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</si>
  <si>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</si>
  <si>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</si>
  <si>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</si>
  <si>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</si>
  <si>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</si>
  <si>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</si>
  <si>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</si>
  <si>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</si>
  <si>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</si>
  <si>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</si>
  <si>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</si>
  <si>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</si>
  <si>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</si>
  <si>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</si>
  <si>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</si>
  <si>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</si>
  <si>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</si>
  <si>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</si>
  <si>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</si>
  <si>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</si>
  <si>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</si>
  <si>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</si>
  <si>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</si>
  <si>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</si>
  <si>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</si>
  <si>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</si>
  <si>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</si>
  <si>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</si>
  <si>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</si>
  <si>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</si>
  <si>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</si>
  <si>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</si>
  <si>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</si>
  <si>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</si>
  <si>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</si>
  <si>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</si>
  <si>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</si>
  <si>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</si>
  <si>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</si>
  <si>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</si>
  <si>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</si>
  <si>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</si>
  <si>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</si>
  <si>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</si>
  <si>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</si>
  <si>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</si>
  <si>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</si>
  <si>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</si>
  <si>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</si>
  <si>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</si>
  <si>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</si>
  <si>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</si>
  <si>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</si>
  <si>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</si>
  <si>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</si>
  <si>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</si>
  <si>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</si>
  <si>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</si>
  <si>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</si>
  <si>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</si>
  <si>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</si>
  <si>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</si>
  <si>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</si>
  <si>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</si>
  <si>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</si>
  <si>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</si>
  <si>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</si>
  <si>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</si>
  <si>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</si>
  <si>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</si>
  <si>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</si>
  <si>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</si>
  <si>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</si>
  <si>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</si>
  <si>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</si>
  <si>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</si>
  <si>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</si>
  <si>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</si>
  <si>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</si>
  <si>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</si>
  <si>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</si>
  <si>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</si>
  <si>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</si>
  <si>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</si>
  <si>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</si>
  <si>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</si>
  <si>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</si>
  <si>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</si>
  <si>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</si>
  <si>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</si>
  <si>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</si>
  <si>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</si>
  <si>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</si>
  <si>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</si>
  <si>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</si>
  <si>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</si>
  <si>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</si>
  <si>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</si>
  <si>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</si>
  <si>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</si>
  <si>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</si>
  <si>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</si>
  <si>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</si>
  <si>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</si>
  <si>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</si>
  <si>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</si>
  <si>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</si>
  <si>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</si>
  <si>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</si>
  <si>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</si>
  <si>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</si>
  <si>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</si>
  <si>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</si>
  <si>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</si>
  <si>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</si>
  <si>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</si>
  <si>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</si>
  <si>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</si>
  <si>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</si>
  <si>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</si>
  <si>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</si>
  <si>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</si>
  <si>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</si>
  <si>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</si>
  <si>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</si>
  <si>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</si>
  <si>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</si>
  <si>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</si>
  <si>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</si>
  <si>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</si>
  <si>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</si>
  <si>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</si>
  <si>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</si>
  <si>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</si>
  <si>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</si>
  <si>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</si>
  <si>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</si>
  <si>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</si>
  <si>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</si>
  <si>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</si>
  <si>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</si>
  <si>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</si>
  <si>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</si>
  <si>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</si>
  <si>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</si>
  <si>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</si>
  <si>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</si>
  <si>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</si>
  <si>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</si>
  <si>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</si>
  <si>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</si>
  <si>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</si>
  <si>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</si>
  <si>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</si>
  <si>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</si>
  <si>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</si>
  <si>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</si>
  <si>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</si>
  <si>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</si>
  <si>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</si>
  <si>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</si>
  <si>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</si>
  <si>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</si>
  <si>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</si>
  <si>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</si>
  <si>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</si>
  <si>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</si>
  <si>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</si>
  <si>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</si>
  <si>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</si>
  <si>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</si>
  <si>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</si>
  <si>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</si>
  <si>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</si>
  <si>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</si>
  <si>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</si>
  <si>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</si>
  <si>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</si>
  <si>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</si>
  <si>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</si>
  <si>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</si>
  <si>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</si>
  <si>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</si>
  <si>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</si>
  <si>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</si>
  <si>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</si>
  <si>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</si>
  <si>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</si>
  <si>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</si>
  <si>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</si>
  <si>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</si>
  <si>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</si>
  <si>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</si>
  <si>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</si>
  <si>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</si>
  <si>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</si>
  <si>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</si>
  <si>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</si>
  <si>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</si>
  <si>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</si>
  <si>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</si>
  <si>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</si>
  <si>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</si>
  <si>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</si>
  <si>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</si>
  <si>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</si>
  <si>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</si>
  <si>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</si>
  <si>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</si>
  <si>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</si>
  <si>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</si>
  <si>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</si>
  <si>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</si>
  <si>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</si>
  <si>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</si>
  <si>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</si>
  <si>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</si>
  <si>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</si>
  <si>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</si>
  <si>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</si>
  <si>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</si>
  <si>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</si>
  <si>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</si>
  <si>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</si>
  <si>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</si>
  <si>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</si>
  <si>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</si>
  <si>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</si>
  <si>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</si>
  <si>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</si>
  <si>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</si>
  <si>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</si>
  <si>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</si>
  <si>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</si>
  <si>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</si>
  <si>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</si>
  <si>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</si>
  <si>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</si>
  <si>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</si>
  <si>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</si>
  <si>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</si>
  <si>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</si>
  <si>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</si>
  <si>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</si>
  <si>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</si>
  <si>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</si>
  <si>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</si>
  <si>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</si>
  <si>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</si>
  <si>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</si>
  <si>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</si>
  <si>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</si>
  <si>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</si>
  <si>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</si>
  <si>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</si>
  <si>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</si>
  <si>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</si>
  <si>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</si>
  <si>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</si>
  <si>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</si>
  <si>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</si>
  <si>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</si>
  <si>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</si>
  <si>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</si>
  <si>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</si>
  <si>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</si>
  <si>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</si>
  <si>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</si>
  <si>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</si>
  <si>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</si>
  <si>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</si>
  <si>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</si>
  <si>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</si>
  <si>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</si>
  <si>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</si>
  <si>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</si>
  <si>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</si>
  <si>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</si>
  <si>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</si>
  <si>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</si>
  <si>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</si>
  <si>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</si>
  <si>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</si>
  <si>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</si>
  <si>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</si>
  <si>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</si>
  <si>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</si>
  <si>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</si>
  <si>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</si>
  <si>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</si>
  <si>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</si>
  <si>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</si>
  <si>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</si>
  <si>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</si>
  <si>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</si>
  <si>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</si>
  <si>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</si>
  <si>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</si>
  <si>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</si>
  <si>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</si>
  <si>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</si>
  <si>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</si>
  <si>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</si>
  <si>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</si>
  <si>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</si>
  <si>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</si>
  <si>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</si>
  <si>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</si>
  <si>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</si>
  <si>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</si>
  <si>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</si>
  <si>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</si>
  <si>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</si>
  <si>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</si>
  <si>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</si>
  <si>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</si>
  <si>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</si>
  <si>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</si>
  <si>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</si>
  <si>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</si>
  <si>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</si>
  <si>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</si>
  <si>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</si>
  <si>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</si>
  <si>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</si>
  <si>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</si>
  <si>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</si>
  <si>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</si>
  <si>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</si>
  <si>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</si>
  <si>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</si>
  <si>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</si>
  <si>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</si>
  <si>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</si>
  <si>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</si>
  <si>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</si>
  <si>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</si>
  <si>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</si>
  <si>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</si>
  <si>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</si>
  <si>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</si>
  <si>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</si>
  <si>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</si>
  <si>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</si>
  <si>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</si>
  <si>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</si>
  <si>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</si>
  <si>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</si>
  <si>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</si>
  <si>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</si>
  <si>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</si>
  <si>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</si>
  <si>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</si>
  <si>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</si>
  <si>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</si>
  <si>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</si>
  <si>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</si>
  <si>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</si>
  <si>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</si>
  <si>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</si>
  <si>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</si>
  <si>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</si>
  <si>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</si>
  <si>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</si>
  <si>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</si>
  <si>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</si>
  <si>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</si>
  <si>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</si>
  <si>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</si>
  <si>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</si>
  <si>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</si>
  <si>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</si>
  <si>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</si>
  <si>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</si>
  <si>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</si>
  <si>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</si>
  <si>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</si>
  <si>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</si>
  <si>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</si>
  <si>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</si>
  <si>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</si>
  <si>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</si>
  <si>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</si>
  <si>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</si>
  <si>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</si>
  <si>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</si>
  <si>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</si>
  <si>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</si>
  <si>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</si>
  <si>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</si>
  <si>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</si>
  <si>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</si>
  <si>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</si>
  <si>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</si>
  <si>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</si>
  <si>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</si>
  <si>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</si>
  <si>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</si>
  <si>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</si>
  <si>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</si>
  <si>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</si>
  <si>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</si>
  <si>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</si>
  <si>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</si>
  <si>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</si>
  <si>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</si>
  <si>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</si>
  <si>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</si>
  <si>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</si>
  <si>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</si>
  <si>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</si>
  <si>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</si>
  <si>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</si>
  <si>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</si>
  <si>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</si>
  <si>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</si>
  <si>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</si>
  <si>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</si>
  <si>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</si>
  <si>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</si>
  <si>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</si>
  <si>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</si>
  <si>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</si>
  <si>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</si>
  <si>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</si>
  <si>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</si>
  <si>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</si>
  <si>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</si>
  <si>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</si>
  <si>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</si>
  <si>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</si>
  <si>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</si>
  <si>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</si>
  <si>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</si>
  <si>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</si>
  <si>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</si>
  <si>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</si>
  <si>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</si>
  <si>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</si>
  <si>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</si>
  <si>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</si>
  <si>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</si>
  <si>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</si>
  <si>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</si>
  <si>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</si>
  <si>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</si>
  <si>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</si>
  <si>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</si>
  <si>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</si>
  <si>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</si>
  <si>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</si>
  <si>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</si>
  <si>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</si>
  <si>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</si>
  <si>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</si>
  <si>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</si>
  <si>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</si>
  <si>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</si>
  <si>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</si>
  <si>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</si>
  <si>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</si>
  <si>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</si>
  <si>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</si>
  <si>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</si>
  <si>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</si>
  <si>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</si>
  <si>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</si>
  <si>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</si>
  <si>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</si>
  <si>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</si>
  <si>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</si>
  <si>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</si>
  <si>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</si>
  <si>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</si>
  <si>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</si>
  <si>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</si>
  <si>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</si>
  <si>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</si>
  <si>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</si>
  <si>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</si>
  <si>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</si>
  <si>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</si>
  <si>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</si>
  <si>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</si>
  <si>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</si>
  <si>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</si>
  <si>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</si>
  <si>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</si>
  <si>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</si>
  <si>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</si>
  <si>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</si>
  <si>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</si>
  <si>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</si>
  <si>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</si>
  <si>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</si>
  <si>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</si>
  <si>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</si>
  <si>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</si>
  <si>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</si>
  <si>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</si>
  <si>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</si>
  <si>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</si>
  <si>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</si>
  <si>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</si>
  <si>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</si>
  <si>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</si>
  <si>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</si>
  <si>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</si>
  <si>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</si>
  <si>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</si>
  <si>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</si>
  <si>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</si>
  <si>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</si>
  <si>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</si>
  <si>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</si>
  <si>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</si>
  <si>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</si>
  <si>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</si>
  <si>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</si>
  <si>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</si>
  <si>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</si>
  <si>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</si>
  <si>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</si>
  <si>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</si>
  <si>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</si>
  <si>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</si>
  <si>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</si>
  <si>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</si>
  <si>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</si>
  <si>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</si>
  <si>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</si>
  <si>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</si>
  <si>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</si>
  <si>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</si>
  <si>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</si>
  <si>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</si>
  <si>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</si>
  <si>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</si>
  <si>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</si>
  <si>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</si>
  <si>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</si>
  <si>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</si>
  <si>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</si>
  <si>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</si>
  <si>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</si>
  <si>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</si>
  <si>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</si>
  <si>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</si>
  <si>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</si>
  <si>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</si>
  <si>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</si>
  <si>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</si>
  <si>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</si>
  <si>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</si>
  <si>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</si>
  <si>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</si>
  <si>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</si>
  <si>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</si>
  <si>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</si>
  <si>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</si>
  <si>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</si>
  <si>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</si>
  <si>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</si>
  <si>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</si>
  <si>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</si>
  <si>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</si>
  <si>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</si>
  <si>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</si>
  <si>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</si>
  <si>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</si>
  <si>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</si>
  <si>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</si>
  <si>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</si>
  <si>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</si>
  <si>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</si>
  <si>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</si>
  <si>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</si>
  <si>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</si>
  <si>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</si>
  <si>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</si>
  <si>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</si>
  <si>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</si>
  <si>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</si>
  <si>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</si>
  <si>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</si>
  <si>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</si>
  <si>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</si>
  <si>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</si>
  <si>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</si>
  <si>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</si>
  <si>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</si>
  <si>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</si>
  <si>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</si>
  <si>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</si>
  <si>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</si>
  <si>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</si>
  <si>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</si>
  <si>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</si>
  <si>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</si>
  <si>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</si>
  <si>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</si>
  <si>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</si>
  <si>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</si>
  <si>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</si>
  <si>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</si>
  <si>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</si>
  <si>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</si>
  <si>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</si>
  <si>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</si>
  <si>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</si>
  <si>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</si>
  <si>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</si>
  <si>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</si>
  <si>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</si>
  <si>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</si>
  <si>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</si>
  <si>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</si>
  <si>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</si>
  <si>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</si>
  <si>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</si>
  <si>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</si>
  <si>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</si>
  <si>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</si>
  <si>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</si>
  <si>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</si>
  <si>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</si>
  <si>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</si>
  <si>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</si>
  <si>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</si>
  <si>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</si>
  <si>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</si>
  <si>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</si>
  <si>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</si>
  <si>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</si>
  <si>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</si>
  <si>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</si>
  <si>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</si>
  <si>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</si>
  <si>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</si>
  <si>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</si>
  <si>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</si>
  <si>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</si>
  <si>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</si>
  <si>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</si>
  <si>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</si>
  <si>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</si>
  <si>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</si>
  <si>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</si>
  <si>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</si>
  <si>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</si>
  <si>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</si>
  <si>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</si>
  <si>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</si>
  <si>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</si>
  <si>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</si>
  <si>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</si>
  <si>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</si>
  <si>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</si>
  <si>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</si>
  <si>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</si>
  <si>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</si>
  <si>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</si>
  <si>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</si>
  <si>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</si>
  <si>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</si>
  <si>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</si>
  <si>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</si>
  <si>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</si>
  <si>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</si>
  <si>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</si>
  <si>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</si>
  <si>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</si>
  <si>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</si>
  <si>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</si>
  <si>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</si>
  <si>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</si>
  <si>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</si>
  <si>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</si>
  <si>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</si>
  <si>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</si>
  <si>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</si>
  <si>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</si>
  <si>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</si>
  <si>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</si>
  <si>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</si>
  <si>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</si>
  <si>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</si>
  <si>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</si>
  <si>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</si>
  <si>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</si>
  <si>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</si>
  <si>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</si>
  <si>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</si>
  <si>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</si>
  <si>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</si>
  <si>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</si>
  <si>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</si>
  <si>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</si>
  <si>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</si>
  <si>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</si>
  <si>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</si>
  <si>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</si>
  <si>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</si>
  <si>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</si>
  <si>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</si>
  <si>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</si>
  <si>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</si>
  <si>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</si>
  <si>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</si>
  <si>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</si>
  <si>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</si>
  <si>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</si>
  <si>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</si>
  <si>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</si>
  <si>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</si>
  <si>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</si>
  <si>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</si>
  <si>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</si>
  <si>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</si>
  <si>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</si>
  <si>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</si>
  <si>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</si>
  <si>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</si>
  <si>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</si>
  <si>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</si>
  <si>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</si>
  <si>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</si>
  <si>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</si>
  <si>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</si>
  <si>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</si>
  <si>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</si>
  <si>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</si>
  <si>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</si>
  <si>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</si>
  <si>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</si>
  <si>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</si>
  <si>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</si>
  <si>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</si>
  <si>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</si>
  <si>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</si>
  <si>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</si>
  <si>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</si>
  <si>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</si>
  <si>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</si>
  <si>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</si>
  <si>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</si>
  <si>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</si>
  <si>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</si>
  <si>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</si>
  <si>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</si>
  <si>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</si>
  <si>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</si>
  <si>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</si>
  <si>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</si>
  <si>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</si>
  <si>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</si>
  <si>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</si>
  <si>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</si>
  <si>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</si>
  <si>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</si>
  <si>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</si>
  <si>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</si>
  <si>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</si>
  <si>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</si>
  <si>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</si>
  <si>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</si>
  <si>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</si>
  <si>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</si>
  <si>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</si>
  <si>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</si>
  <si>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</si>
  <si>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</si>
  <si>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</si>
  <si>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</si>
  <si>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</si>
  <si>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</si>
  <si>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</si>
  <si>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</si>
  <si>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</si>
  <si>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</si>
  <si>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</si>
  <si>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</si>
  <si>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</si>
  <si>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</si>
  <si>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</si>
  <si>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</si>
  <si>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</si>
  <si>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</si>
  <si>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</si>
  <si>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</si>
  <si>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</si>
  <si>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</si>
  <si>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</si>
  <si>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</si>
  <si>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</si>
  <si>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</si>
  <si>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</si>
  <si>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</si>
  <si>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</si>
  <si>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</si>
  <si>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</si>
  <si>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</si>
  <si>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</si>
  <si>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</si>
  <si>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</si>
  <si>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</si>
  <si>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</si>
  <si>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</si>
  <si>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</si>
  <si>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</si>
  <si>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</si>
  <si>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</si>
  <si>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</si>
  <si>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</si>
  <si>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</si>
  <si>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</si>
  <si>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</si>
  <si>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</si>
  <si>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</si>
  <si>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</si>
  <si>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</si>
  <si>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</si>
  <si>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</si>
  <si>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</si>
  <si>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</si>
  <si>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</si>
  <si>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</si>
  <si>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</si>
  <si>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</si>
  <si>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</si>
  <si>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</si>
  <si>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</si>
  <si>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</si>
  <si>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</si>
  <si>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</si>
  <si>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</si>
  <si>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</si>
  <si>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</si>
  <si>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</si>
  <si>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</si>
  <si>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</si>
  <si>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</si>
  <si>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</si>
  <si>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</si>
  <si>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</si>
  <si>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</si>
  <si>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</si>
  <si>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</si>
  <si>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</si>
  <si>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</si>
  <si>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</si>
  <si>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</si>
  <si>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</si>
  <si>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</si>
  <si>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</si>
  <si>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</si>
  <si>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</si>
  <si>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</si>
  <si>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</si>
  <si>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</si>
  <si>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</si>
  <si>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</si>
  <si>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</si>
  <si>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</si>
  <si>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</si>
  <si>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</si>
  <si>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</si>
  <si>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</si>
  <si>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</si>
  <si>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</si>
  <si>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</si>
  <si>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</si>
  <si>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</si>
  <si>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</si>
  <si>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</si>
  <si>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</si>
  <si>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</si>
  <si>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</si>
  <si>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</si>
  <si>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</si>
  <si>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</si>
  <si>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</si>
  <si>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</si>
  <si>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</si>
  <si>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</si>
  <si>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</si>
  <si>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</si>
  <si>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</si>
  <si>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</si>
  <si>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</si>
  <si>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</si>
  <si>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</si>
  <si>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</si>
  <si>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</si>
  <si>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</si>
  <si>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</si>
  <si>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</si>
  <si>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</si>
  <si>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</si>
  <si>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</si>
  <si>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</si>
  <si>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</si>
  <si>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</si>
  <si>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</si>
  <si>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</si>
  <si>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</si>
  <si>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</si>
  <si>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</si>
  <si>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</si>
  <si>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</si>
  <si>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</si>
  <si>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</si>
  <si>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</si>
  <si>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</si>
  <si>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</si>
  <si>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</si>
  <si>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</si>
  <si>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</si>
  <si>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</si>
  <si>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</si>
  <si>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</si>
  <si>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</si>
  <si>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</si>
  <si>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</si>
  <si>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</si>
  <si>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</si>
  <si>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</si>
  <si>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</si>
  <si>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</si>
  <si>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</si>
  <si>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</si>
  <si>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</si>
  <si>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</si>
  <si>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</si>
  <si>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</si>
  <si>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</si>
  <si>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</si>
  <si>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</si>
  <si>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</si>
  <si>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</si>
  <si>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</si>
  <si>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</si>
  <si>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</si>
  <si>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</si>
  <si>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</si>
  <si>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</si>
  <si>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</si>
  <si>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</si>
  <si>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</si>
  <si>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</si>
  <si>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</si>
  <si>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</si>
  <si>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</si>
  <si>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</si>
  <si>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</si>
  <si>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</si>
  <si>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</si>
  <si>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</si>
  <si>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</si>
  <si>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</si>
  <si>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</si>
  <si>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</si>
  <si>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</si>
  <si>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</si>
  <si>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</si>
  <si>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</si>
  <si>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</si>
  <si>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</si>
  <si>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</si>
  <si>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</si>
  <si>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</si>
  <si>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</si>
  <si>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</si>
  <si>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</si>
  <si>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</si>
  <si>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</si>
  <si>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</si>
  <si>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</si>
  <si>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</si>
  <si>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</si>
  <si>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</si>
  <si>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</si>
  <si>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</si>
  <si>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</si>
  <si>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</si>
  <si>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</si>
  <si>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</si>
  <si>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</si>
  <si>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</si>
  <si>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</si>
  <si>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</si>
  <si>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</si>
  <si>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</si>
  <si>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</si>
  <si>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</si>
  <si>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</si>
  <si>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</si>
  <si>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</si>
  <si>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</si>
  <si>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</si>
  <si>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</si>
  <si>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</si>
  <si>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</si>
  <si>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</si>
  <si>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</si>
  <si>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</si>
  <si>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</si>
  <si>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</si>
  <si>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</si>
  <si>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</si>
  <si>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</si>
  <si>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</si>
  <si>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</si>
  <si>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</si>
  <si>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</si>
  <si>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</si>
  <si>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</si>
  <si>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</si>
  <si>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</si>
  <si>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</si>
  <si>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</si>
  <si>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</si>
  <si>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</si>
  <si>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</si>
  <si>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</si>
  <si>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</si>
  <si>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</si>
  <si>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</si>
  <si>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</si>
  <si>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</si>
  <si>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</si>
  <si>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</si>
  <si>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</si>
  <si>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</si>
  <si>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</si>
  <si>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</si>
  <si>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</si>
  <si>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</si>
  <si>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</si>
  <si>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</si>
  <si>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</si>
  <si>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</si>
  <si>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</si>
  <si>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</si>
  <si>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</si>
  <si>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</si>
  <si>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</si>
  <si>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</si>
  <si>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</si>
  <si>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</si>
  <si>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</si>
  <si>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</si>
  <si>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</si>
  <si>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</si>
  <si>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</si>
  <si>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</si>
  <si>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</si>
  <si>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</si>
  <si>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</si>
  <si>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</si>
  <si>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</si>
  <si>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</si>
  <si>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</si>
  <si>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</si>
  <si>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</si>
  <si>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</si>
  <si>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</si>
  <si>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</si>
  <si>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</si>
  <si>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</si>
  <si>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</si>
  <si>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</si>
  <si>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</si>
  <si>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</si>
  <si>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</si>
  <si>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</si>
  <si>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</si>
  <si>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</si>
  <si>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</si>
  <si>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</si>
  <si>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</si>
  <si>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</si>
  <si>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</si>
  <si>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</si>
  <si>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</si>
  <si>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</si>
  <si>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</si>
  <si>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</si>
  <si>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</si>
  <si>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</si>
  <si>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</si>
  <si>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</si>
  <si>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</si>
  <si>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</si>
  <si>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</si>
  <si>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</si>
  <si>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</si>
  <si>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</si>
  <si>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</si>
  <si>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</si>
  <si>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</si>
  <si>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</si>
  <si>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</si>
  <si>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</si>
  <si>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</si>
  <si>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</si>
  <si>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</si>
  <si>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</si>
  <si>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</si>
  <si>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</si>
  <si>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</si>
  <si>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</si>
  <si>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</si>
  <si>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</si>
  <si>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</si>
  <si>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</si>
  <si>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</si>
  <si>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</si>
  <si>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</si>
  <si>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</si>
  <si>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</si>
  <si>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</si>
  <si>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</si>
  <si>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</si>
  <si>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</si>
  <si>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</si>
  <si>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</si>
  <si>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</si>
  <si>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</si>
  <si>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</si>
  <si>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</si>
  <si>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</si>
  <si>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</si>
  <si>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</si>
  <si>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</si>
  <si>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</si>
  <si>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</si>
  <si>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</si>
  <si>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</si>
  <si>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</si>
  <si>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</si>
  <si>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</si>
  <si>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</si>
  <si>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</si>
  <si>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</si>
  <si>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</si>
  <si>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</si>
  <si>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</si>
  <si>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</si>
  <si>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</si>
  <si>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</si>
  <si>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</si>
  <si>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</si>
  <si>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</si>
  <si>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</si>
  <si>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</si>
  <si>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</si>
  <si>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</si>
  <si>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</si>
  <si>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</si>
  <si>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</si>
  <si>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</si>
  <si>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</si>
  <si>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</si>
  <si>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</si>
  <si>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</si>
  <si>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</si>
  <si>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</si>
  <si>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</si>
  <si>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</si>
  <si>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</si>
  <si>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</si>
  <si>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</si>
  <si>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</si>
  <si>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</si>
  <si>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</si>
  <si>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</si>
  <si>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</si>
  <si>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</si>
  <si>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</si>
  <si>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</si>
  <si>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</si>
  <si>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</si>
  <si>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</si>
  <si>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</si>
  <si>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</si>
  <si>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</si>
  <si>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</si>
  <si>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</si>
  <si>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</si>
  <si>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</si>
  <si>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</si>
  <si>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</si>
  <si>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</si>
  <si>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</si>
  <si>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</si>
  <si>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</si>
  <si>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</si>
  <si>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</si>
  <si>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</si>
  <si>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</si>
  <si>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</si>
  <si>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</si>
  <si>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</si>
  <si>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</si>
  <si>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</si>
  <si>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</si>
  <si>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</si>
  <si>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</si>
  <si>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</si>
  <si>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</si>
  <si>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</si>
  <si>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</si>
  <si>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</si>
  <si>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</si>
  <si>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</si>
  <si>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</si>
  <si>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</si>
  <si>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</si>
  <si>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</si>
  <si>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</si>
  <si>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</si>
  <si>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</si>
  <si>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</si>
  <si>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</si>
  <si>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</si>
  <si>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</si>
  <si>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</si>
  <si>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</si>
  <si>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</si>
  <si>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</si>
  <si>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</si>
  <si>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</si>
  <si>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</si>
  <si>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</si>
  <si>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</si>
  <si>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</si>
  <si>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</si>
  <si>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</si>
  <si>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</si>
  <si>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</si>
  <si>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</si>
  <si>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</si>
  <si>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</si>
  <si>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</si>
  <si>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</si>
  <si>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</si>
  <si>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</si>
  <si>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</si>
  <si>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</si>
  <si>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</si>
  <si>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</si>
  <si>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</si>
  <si>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</si>
  <si>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</si>
  <si>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</si>
  <si>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</si>
  <si>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</si>
  <si>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</si>
  <si>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</si>
  <si>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</si>
  <si>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</si>
  <si>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</si>
  <si>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</si>
  <si>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</si>
  <si>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</si>
  <si>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</si>
  <si>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</si>
  <si>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</si>
  <si>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</si>
  <si>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</si>
  <si>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</si>
  <si>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</si>
  <si>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</si>
  <si>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</si>
  <si>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</si>
  <si>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</si>
  <si>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</si>
  <si>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</si>
  <si>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</si>
  <si>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</si>
  <si>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</si>
  <si>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</si>
  <si>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</si>
  <si>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</si>
  <si>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</si>
  <si>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</si>
  <si>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</si>
  <si>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</si>
  <si>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</si>
  <si>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</si>
  <si>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</si>
  <si>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</si>
  <si>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</si>
  <si>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</si>
  <si>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</si>
  <si>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</si>
  <si>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</si>
  <si>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</si>
  <si>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</si>
  <si>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</si>
  <si>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</si>
  <si>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</si>
  <si>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</si>
  <si>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</si>
  <si>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</si>
  <si>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</si>
  <si>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</si>
  <si>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</si>
  <si>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</si>
  <si>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</si>
  <si>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</si>
  <si>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</si>
  <si>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</si>
  <si>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</si>
  <si>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</si>
  <si>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</si>
  <si>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</si>
  <si>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</si>
  <si>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</si>
  <si>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</si>
  <si>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</si>
  <si>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</si>
  <si>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</si>
  <si>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</si>
  <si>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</si>
  <si>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</si>
  <si>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</si>
  <si>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</si>
  <si>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</si>
  <si>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</si>
  <si>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</si>
  <si>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</si>
  <si>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</si>
  <si>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</si>
  <si>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</si>
  <si>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</si>
  <si>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</si>
  <si>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</si>
  <si>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</si>
  <si>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</si>
  <si>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</si>
  <si>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</si>
  <si>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</si>
  <si>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</si>
  <si>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</si>
  <si>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</si>
  <si>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</si>
  <si>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</si>
  <si>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</si>
  <si>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</si>
  <si>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</si>
  <si>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</si>
  <si>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</si>
  <si>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</si>
  <si>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</si>
  <si>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</si>
  <si>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</si>
  <si>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</si>
  <si>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</si>
  <si>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</si>
  <si>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</si>
  <si>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</si>
  <si>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</si>
  <si>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</si>
  <si>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</si>
  <si>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</si>
  <si>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</si>
  <si>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</si>
  <si>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</si>
  <si>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</si>
  <si>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</si>
  <si>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</si>
  <si>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</si>
  <si>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</si>
  <si>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</si>
  <si>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</si>
  <si>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</si>
  <si>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</si>
  <si>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</si>
  <si>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</si>
  <si>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</si>
  <si>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</si>
  <si>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</si>
  <si>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</si>
  <si>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</si>
  <si>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</si>
  <si>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</si>
  <si>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</si>
  <si>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</si>
  <si>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</si>
  <si>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</si>
  <si>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</si>
  <si>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</si>
  <si>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</si>
  <si>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</si>
  <si>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</si>
  <si>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</si>
  <si>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</si>
  <si>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</si>
  <si>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</si>
  <si>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</si>
  <si>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</si>
  <si>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</si>
  <si>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</si>
  <si>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</si>
  <si>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</si>
  <si>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</si>
  <si>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</si>
  <si>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</si>
  <si>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</si>
  <si>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</si>
  <si>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</si>
  <si>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</si>
  <si>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</si>
  <si>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</si>
  <si>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</si>
  <si>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</si>
  <si>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</si>
  <si>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</si>
  <si>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</si>
  <si>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</si>
  <si>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</si>
  <si>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</si>
  <si>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</si>
  <si>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</si>
  <si>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</si>
  <si>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</si>
  <si>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</si>
  <si>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</si>
  <si>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</si>
  <si>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</si>
  <si>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</si>
  <si>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</si>
  <si>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</si>
  <si>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</si>
  <si>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</si>
  <si>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</si>
  <si>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</si>
  <si>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</si>
  <si>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</si>
  <si>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</si>
  <si>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</si>
  <si>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</si>
  <si>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</si>
  <si>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</si>
  <si>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</si>
  <si>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</si>
  <si>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</si>
  <si>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</si>
  <si>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</si>
  <si>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</si>
  <si>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</si>
  <si>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</si>
  <si>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</si>
  <si>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</si>
  <si>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</si>
  <si>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</si>
  <si>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</si>
  <si>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</si>
  <si>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</si>
  <si>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</si>
  <si>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</si>
  <si>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</si>
  <si>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</si>
  <si>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</si>
  <si>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</si>
  <si>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</si>
  <si>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</si>
  <si>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</si>
  <si>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</si>
  <si>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</si>
  <si>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</si>
  <si>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</si>
  <si>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</si>
  <si>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</si>
  <si>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</si>
  <si>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</si>
  <si>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</si>
  <si>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</si>
  <si>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</si>
  <si>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</si>
  <si>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</si>
  <si>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</si>
  <si>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</si>
  <si>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</si>
  <si>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</si>
  <si>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</si>
  <si>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</si>
  <si>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</si>
  <si>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</si>
  <si>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</si>
  <si>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</si>
  <si>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</si>
  <si>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</si>
  <si>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</si>
  <si>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</si>
  <si>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</si>
  <si>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</si>
  <si>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</si>
  <si>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</si>
  <si>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</si>
  <si>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</si>
  <si>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</si>
  <si>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</si>
  <si>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</si>
  <si>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</si>
  <si>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</si>
  <si>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</si>
  <si>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</si>
  <si>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</si>
  <si>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</si>
  <si>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</si>
  <si>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</si>
  <si>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</si>
  <si>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</si>
  <si>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</si>
  <si>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</si>
  <si>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</si>
  <si>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</si>
  <si>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</si>
  <si>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</si>
  <si>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</si>
  <si>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</si>
  <si>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</si>
  <si>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</si>
  <si>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</si>
  <si>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</si>
  <si>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</si>
  <si>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</si>
  <si>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</si>
  <si>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</si>
  <si>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</si>
  <si>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</si>
  <si>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</si>
  <si>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</si>
  <si>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</si>
  <si>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</si>
  <si>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</si>
  <si>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</si>
  <si>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</si>
  <si>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</si>
  <si>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</si>
  <si>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</si>
  <si>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</si>
  <si>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</si>
  <si>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</si>
  <si>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</si>
  <si>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</si>
  <si>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</si>
  <si>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</si>
  <si>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</si>
  <si>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</si>
  <si>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</si>
  <si>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</si>
  <si>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</si>
  <si>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</si>
  <si>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</si>
  <si>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</si>
  <si>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</si>
  <si>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</si>
  <si>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</si>
  <si>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</si>
  <si>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</si>
  <si>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</si>
  <si>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</si>
  <si>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</si>
  <si>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</si>
  <si>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</si>
  <si>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</si>
  <si>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</si>
  <si>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</si>
  <si>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</si>
  <si>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</si>
  <si>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</si>
  <si>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</si>
  <si>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</si>
  <si>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</si>
  <si>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</si>
  <si>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</si>
  <si>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</si>
  <si>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</si>
  <si>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</si>
  <si>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</si>
  <si>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</si>
  <si>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</si>
  <si>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</si>
  <si>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</si>
  <si>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</si>
  <si>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</si>
  <si>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</si>
  <si>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</si>
  <si>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</si>
  <si>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</si>
  <si>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</si>
  <si>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</si>
  <si>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</si>
  <si>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</si>
  <si>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</si>
  <si>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</si>
  <si>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</si>
  <si>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</si>
  <si>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</si>
  <si>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</si>
  <si>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</si>
  <si>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</si>
  <si>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</si>
  <si>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</si>
  <si>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</si>
  <si>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</si>
  <si>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</si>
  <si>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</si>
  <si>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</si>
  <si>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</si>
  <si>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</si>
  <si>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</si>
  <si>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</si>
  <si>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</si>
  <si>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</si>
  <si>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</si>
  <si>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</si>
  <si>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</si>
  <si>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</si>
  <si>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</si>
  <si>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</si>
  <si>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</si>
  <si>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</si>
  <si>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</si>
  <si>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</si>
  <si>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</si>
  <si>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</si>
  <si>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</si>
  <si>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</si>
  <si>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</si>
  <si>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</si>
  <si>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</si>
  <si>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</si>
  <si>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</si>
  <si>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</si>
  <si>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</si>
  <si>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</si>
  <si>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</si>
  <si>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</si>
  <si>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</si>
  <si>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</si>
  <si>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</si>
  <si>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</si>
  <si>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</si>
  <si>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</si>
  <si>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</si>
  <si>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</si>
  <si>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</si>
  <si>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</si>
  <si>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</si>
  <si>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</si>
  <si>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</si>
  <si>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</si>
  <si>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</si>
  <si>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</si>
  <si>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</si>
  <si>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</si>
  <si>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</si>
  <si>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</si>
  <si>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</si>
  <si>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</si>
  <si>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</si>
  <si>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</si>
  <si>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</si>
  <si>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</si>
  <si>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</si>
  <si>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</si>
  <si>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</si>
  <si>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</si>
  <si>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</si>
  <si>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</si>
  <si>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</si>
  <si>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</si>
  <si>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</si>
  <si>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</si>
  <si>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</si>
  <si>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</si>
  <si>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</si>
  <si>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</si>
  <si>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</si>
  <si>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</si>
  <si>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</si>
  <si>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</si>
  <si>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</si>
  <si>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</si>
  <si>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</si>
  <si>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</si>
  <si>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</si>
  <si>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</si>
  <si>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</si>
  <si>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</si>
  <si>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</si>
  <si>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</si>
  <si>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</si>
  <si>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</si>
  <si>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</si>
  <si>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</si>
  <si>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</si>
  <si>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</si>
  <si>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</si>
  <si>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</si>
  <si>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</si>
  <si>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</si>
  <si>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</si>
  <si>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</si>
  <si>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</si>
  <si>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</si>
  <si>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</si>
  <si>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</si>
  <si>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</si>
  <si>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</si>
  <si>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</si>
  <si>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</si>
  <si>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</si>
  <si>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</si>
  <si>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</si>
  <si>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</si>
  <si>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</si>
  <si>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</si>
  <si>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</si>
  <si>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</si>
  <si>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</si>
  <si>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</si>
  <si>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</si>
  <si>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</si>
  <si>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</si>
  <si>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</si>
  <si>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</si>
  <si>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</si>
  <si>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</si>
  <si>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</si>
  <si>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</si>
  <si>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</si>
  <si>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</si>
  <si>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</si>
  <si>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</si>
  <si>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</si>
  <si>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</si>
  <si>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</si>
  <si>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</si>
  <si>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</si>
  <si>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</si>
  <si>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</si>
  <si>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</si>
  <si>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</si>
  <si>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</si>
  <si>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</si>
  <si>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</si>
  <si>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</si>
  <si>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</si>
  <si>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</si>
  <si>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</si>
  <si>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</si>
  <si>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</si>
  <si>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</si>
  <si>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</si>
  <si>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</si>
  <si>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</si>
  <si>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</si>
  <si>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</si>
  <si>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</si>
  <si>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</si>
  <si>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</si>
  <si>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</si>
  <si>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</si>
  <si>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</si>
  <si>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</si>
  <si>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</si>
  <si>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</si>
  <si>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</si>
  <si>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</si>
  <si>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</si>
  <si>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</si>
  <si>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</si>
  <si>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</si>
  <si>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</si>
  <si>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</si>
  <si>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</si>
  <si>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</si>
  <si>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</si>
  <si>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</si>
  <si>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</si>
  <si>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</si>
  <si>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</si>
  <si>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</si>
  <si>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</si>
  <si>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</si>
  <si>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</si>
  <si>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</si>
  <si>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</si>
  <si>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</si>
  <si>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</si>
  <si>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</si>
  <si>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</si>
  <si>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</si>
  <si>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</si>
  <si>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</si>
  <si>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</si>
  <si>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</si>
  <si>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</si>
  <si>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</si>
  <si>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</si>
  <si>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</si>
  <si>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</si>
  <si>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</si>
  <si>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</si>
  <si>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</si>
  <si>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</si>
  <si>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</si>
  <si>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</si>
  <si>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</si>
  <si>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</si>
  <si>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</si>
  <si>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</si>
  <si>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</si>
  <si>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</si>
  <si>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</si>
  <si>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</si>
  <si>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</si>
  <si>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</si>
  <si>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</si>
  <si>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</si>
  <si>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</si>
  <si>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</si>
  <si>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</si>
  <si>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</si>
  <si>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</si>
  <si>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</si>
  <si>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</si>
  <si>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</si>
  <si>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</si>
  <si>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</si>
  <si>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</si>
  <si>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</si>
  <si>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</si>
  <si>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</si>
  <si>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</si>
  <si>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</si>
  <si>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</si>
  <si>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</si>
  <si>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</si>
  <si>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</si>
  <si>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</si>
  <si>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</si>
  <si>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</si>
  <si>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</si>
  <si>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</si>
  <si>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</si>
  <si>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</si>
  <si>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</si>
  <si>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</si>
  <si>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</si>
  <si>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</si>
  <si>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</si>
  <si>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</si>
  <si>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</si>
  <si>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</si>
  <si>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</si>
  <si>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</si>
  <si>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</si>
  <si>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</si>
  <si>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</si>
  <si>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</si>
  <si>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</si>
  <si>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</si>
  <si>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</si>
  <si>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</si>
  <si>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</si>
  <si>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</si>
  <si>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</si>
  <si>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</si>
  <si>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</si>
  <si>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</si>
  <si>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</si>
  <si>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</si>
  <si>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</si>
  <si>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</si>
  <si>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</si>
  <si>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</si>
  <si>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</si>
  <si>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</si>
  <si>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</si>
  <si>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</si>
  <si>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</si>
  <si>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</si>
  <si>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</si>
  <si>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</si>
  <si>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</si>
  <si>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</si>
  <si>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</si>
  <si>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</si>
  <si>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</si>
  <si>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</si>
  <si>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</si>
  <si>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</si>
  <si>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</si>
  <si>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</si>
  <si>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</si>
  <si>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</si>
  <si>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</si>
  <si>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</si>
  <si>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</si>
  <si>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</si>
  <si>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</si>
  <si>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</si>
  <si>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</si>
  <si>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</si>
  <si>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</si>
  <si>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</si>
  <si>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</si>
  <si>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</si>
  <si>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</si>
  <si>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</si>
  <si>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</si>
  <si>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</si>
  <si>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</si>
  <si>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</si>
  <si>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</si>
  <si>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</si>
  <si>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</si>
  <si>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</si>
  <si>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</si>
  <si>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</si>
  <si>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</si>
  <si>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</si>
  <si>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</si>
  <si>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</si>
  <si>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</si>
  <si>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</si>
  <si>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</si>
  <si>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</si>
  <si>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</si>
  <si>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</si>
  <si>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</si>
  <si>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</si>
  <si>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</si>
  <si>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</si>
  <si>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</si>
  <si>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</si>
  <si>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</si>
  <si>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</si>
  <si>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</si>
  <si>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</si>
  <si>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</si>
  <si>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</si>
  <si>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</si>
  <si>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</si>
  <si>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</si>
  <si>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</si>
  <si>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</si>
  <si>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</si>
  <si>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</si>
  <si>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</si>
  <si>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</si>
  <si>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</si>
  <si>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</si>
  <si>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</si>
  <si>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</si>
  <si>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</si>
  <si>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</si>
  <si>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</si>
  <si>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</si>
  <si>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</si>
  <si>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</si>
  <si>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</si>
  <si>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</si>
  <si>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</si>
  <si>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</si>
  <si>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</si>
  <si>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</si>
  <si>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</si>
  <si>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</si>
  <si>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</si>
  <si>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</si>
  <si>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</si>
  <si>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</si>
  <si>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</si>
  <si>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</si>
  <si>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</si>
  <si>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</si>
  <si>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</si>
  <si>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</si>
  <si>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</si>
  <si>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</si>
  <si>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</si>
  <si>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</si>
  <si>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</si>
  <si>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</si>
  <si>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</si>
  <si>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</si>
  <si>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</si>
  <si>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</si>
  <si>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</si>
  <si>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</si>
  <si>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</si>
  <si>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</si>
  <si>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</si>
  <si>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</si>
  <si>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</si>
  <si>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</si>
  <si>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</si>
  <si>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</si>
  <si>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</si>
  <si>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</si>
  <si>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</si>
  <si>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</si>
  <si>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</si>
  <si>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</si>
  <si>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</si>
  <si>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</si>
  <si>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</si>
  <si>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</si>
  <si>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</si>
  <si>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</si>
  <si>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</si>
  <si>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</si>
  <si>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</si>
  <si>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</si>
  <si>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</si>
  <si>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</si>
  <si>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</si>
  <si>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</si>
  <si>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</si>
  <si>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</si>
  <si>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</si>
  <si>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</si>
  <si>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</si>
  <si>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</si>
  <si>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</si>
  <si>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</si>
  <si>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</si>
  <si>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</si>
  <si>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</si>
  <si>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</si>
  <si>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</si>
  <si>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</si>
  <si>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</si>
  <si>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</si>
  <si>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</si>
  <si>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</si>
  <si>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</si>
  <si>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</si>
  <si>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</si>
  <si>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</si>
  <si>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</si>
  <si>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</si>
  <si>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</si>
  <si>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</si>
  <si>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</si>
  <si>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</si>
  <si>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</si>
  <si>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</si>
  <si>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</si>
  <si>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</si>
  <si>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</si>
  <si>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</si>
  <si>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</si>
  <si>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</si>
  <si>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</si>
  <si>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</si>
  <si>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</si>
  <si>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</si>
  <si>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</si>
  <si>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</si>
  <si>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</si>
  <si>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</si>
  <si>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</si>
  <si>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</si>
  <si>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</si>
  <si>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</si>
  <si>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</si>
  <si>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</si>
  <si>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</si>
  <si>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</si>
  <si>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</si>
  <si>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</si>
  <si>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</si>
  <si>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</si>
  <si>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</si>
  <si>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</si>
  <si>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</si>
  <si>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</si>
  <si>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</si>
  <si>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</si>
  <si>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</si>
  <si>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</si>
  <si>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</si>
  <si>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</si>
  <si>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</si>
  <si>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</si>
  <si>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</si>
  <si>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</si>
  <si>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</si>
  <si>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</si>
  <si>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</si>
  <si>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</si>
  <si>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</si>
  <si>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</si>
  <si>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</si>
  <si>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</si>
  <si>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</si>
  <si>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</si>
  <si>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</si>
  <si>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</si>
  <si>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</si>
  <si>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</si>
  <si>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</si>
  <si>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</si>
  <si>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</si>
  <si>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</si>
  <si>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</si>
  <si>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</si>
  <si>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</si>
  <si>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</si>
  <si>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</si>
  <si>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</si>
  <si>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</si>
  <si>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</si>
  <si>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</si>
  <si>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</si>
  <si>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</si>
  <si>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</si>
  <si>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</si>
  <si>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</si>
  <si>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</si>
  <si>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</si>
  <si>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</si>
  <si>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</si>
  <si>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</si>
  <si>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</si>
  <si>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</si>
  <si>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</si>
  <si>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</si>
  <si>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</si>
  <si>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</si>
  <si>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</si>
  <si>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</si>
  <si>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</si>
  <si>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</si>
  <si>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</si>
  <si>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</si>
  <si>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</si>
  <si>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</si>
  <si>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</si>
  <si>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</si>
  <si>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</si>
  <si>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</si>
  <si>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</si>
  <si>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</si>
  <si>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</si>
  <si>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</si>
  <si>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</si>
  <si>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</si>
  <si>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</si>
  <si>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</si>
  <si>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</si>
  <si>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</si>
  <si>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</si>
  <si>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</si>
  <si>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</si>
  <si>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</si>
  <si>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</si>
  <si>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</si>
  <si>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</si>
  <si>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</si>
  <si>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</si>
  <si>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</si>
  <si>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</si>
  <si>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</si>
  <si>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</si>
  <si>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</si>
  <si>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</si>
  <si>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</si>
  <si>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</si>
  <si>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</si>
  <si>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</si>
  <si>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</si>
  <si>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</si>
  <si>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</si>
  <si>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</si>
  <si>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</si>
  <si>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</si>
  <si>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</si>
  <si>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</si>
  <si>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</si>
  <si>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</si>
  <si>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</si>
  <si>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</si>
  <si>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</si>
  <si>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</si>
  <si>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</si>
  <si>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</si>
  <si>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</si>
  <si>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</si>
  <si>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</si>
  <si>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</si>
  <si>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</si>
  <si>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</si>
  <si>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</si>
  <si>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</si>
  <si>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</si>
  <si>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</si>
  <si>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</si>
  <si>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</si>
  <si>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</si>
  <si>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</si>
  <si>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</si>
  <si>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</si>
  <si>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</si>
  <si>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</si>
  <si>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</si>
  <si>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</si>
  <si>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</si>
  <si>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</si>
  <si>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</si>
  <si>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</si>
  <si>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</si>
  <si>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</si>
  <si>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</si>
  <si>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</si>
  <si>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</si>
  <si>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</si>
  <si>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</si>
  <si>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</si>
  <si>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</si>
  <si>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</si>
  <si>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</si>
  <si>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</si>
  <si>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</si>
  <si>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</si>
  <si>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</si>
  <si>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</si>
  <si>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</si>
  <si>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</si>
  <si>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</si>
  <si>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</si>
  <si>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</si>
  <si>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</si>
  <si>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</si>
  <si>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</si>
  <si>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</si>
  <si>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</si>
  <si>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</si>
  <si>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</si>
  <si>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</si>
  <si>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</si>
  <si>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</si>
  <si>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</si>
  <si>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</si>
  <si>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</si>
  <si>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</si>
  <si>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</si>
  <si>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</si>
  <si>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</si>
  <si>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</si>
  <si>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</si>
  <si>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</si>
  <si>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</si>
  <si>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</si>
  <si>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</si>
  <si>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</si>
  <si>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</si>
  <si>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</si>
  <si>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</si>
  <si>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</si>
  <si>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</si>
  <si>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</si>
  <si>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</si>
  <si>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</si>
  <si>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</si>
  <si>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</si>
  <si>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</si>
  <si>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</si>
  <si>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</si>
  <si>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</si>
  <si>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</si>
  <si>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</si>
  <si>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</si>
  <si>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</si>
  <si>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</si>
  <si>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</si>
  <si>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</si>
  <si>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</si>
  <si>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</si>
  <si>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</si>
  <si>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</si>
  <si>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</si>
  <si>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</si>
  <si>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</si>
  <si>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</si>
  <si>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</si>
  <si>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</si>
  <si>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</si>
  <si>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</si>
  <si>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</si>
  <si>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</si>
  <si>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</si>
  <si>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</si>
  <si>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</si>
  <si>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</si>
  <si>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</si>
  <si>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</si>
  <si>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</si>
  <si>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</si>
  <si>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</si>
  <si>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</si>
  <si>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</si>
  <si>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</si>
  <si>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</si>
  <si>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</si>
  <si>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</si>
  <si>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</si>
  <si>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</si>
  <si>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</si>
  <si>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</si>
  <si>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</si>
  <si>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</si>
  <si>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</si>
  <si>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</si>
  <si>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</si>
  <si>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</si>
  <si>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</si>
  <si>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</si>
  <si>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</si>
  <si>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</si>
  <si>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</si>
  <si>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</si>
  <si>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</si>
  <si>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</si>
  <si>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</si>
  <si>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</si>
  <si>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</si>
  <si>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</si>
  <si>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</si>
  <si>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</si>
  <si>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</si>
  <si>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</si>
  <si>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</si>
  <si>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</si>
  <si>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</si>
  <si>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</si>
  <si>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</si>
  <si>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</si>
  <si>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</si>
  <si>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</si>
  <si>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</si>
  <si>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</si>
  <si>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</si>
  <si>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</si>
  <si>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</si>
  <si>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</si>
  <si>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</si>
  <si>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</si>
  <si>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</si>
  <si>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</si>
  <si>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</si>
  <si>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</si>
  <si>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</si>
  <si>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</si>
  <si>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</si>
  <si>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</si>
  <si>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</si>
  <si>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</si>
  <si>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</si>
  <si>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</si>
  <si>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</si>
  <si>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</si>
  <si>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</si>
  <si>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</si>
  <si>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</si>
  <si>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</si>
  <si>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</si>
  <si>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</si>
  <si>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</si>
  <si>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</si>
  <si>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</si>
  <si>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</si>
  <si>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</si>
  <si>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</si>
  <si>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</si>
  <si>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</si>
  <si>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</si>
  <si>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</si>
  <si>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</si>
  <si>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</si>
  <si>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</si>
  <si>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</si>
  <si>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</si>
  <si>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</si>
  <si>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</si>
  <si>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</si>
  <si>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</si>
  <si>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</si>
  <si>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</si>
  <si>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</si>
  <si>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</si>
  <si>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</si>
  <si>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</si>
  <si>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</si>
  <si>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</si>
  <si>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</si>
  <si>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</si>
  <si>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</si>
  <si>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</si>
  <si>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</si>
  <si>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</si>
  <si>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</si>
  <si>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</si>
  <si>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</si>
  <si>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</si>
  <si>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</si>
  <si>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</si>
  <si>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</si>
  <si>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</si>
  <si>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</si>
  <si>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</si>
  <si>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</si>
  <si>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</si>
  <si>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</si>
  <si>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</si>
  <si>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</si>
  <si>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</si>
  <si>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</si>
  <si>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</si>
  <si>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</si>
  <si>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</si>
  <si>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</si>
  <si>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</si>
  <si>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</si>
  <si>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</si>
  <si>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</si>
  <si>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</si>
  <si>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</si>
  <si>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</si>
  <si>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</si>
  <si>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</si>
  <si>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</si>
  <si>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</si>
  <si>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</si>
  <si>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</si>
  <si>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</si>
  <si>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</si>
  <si>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</si>
  <si>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</si>
  <si>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</si>
  <si>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</si>
  <si>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</si>
  <si>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</si>
  <si>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</si>
  <si>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</si>
  <si>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</si>
  <si>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</si>
  <si>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</si>
  <si>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</si>
  <si>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</si>
  <si>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</si>
  <si>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</si>
  <si>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</si>
  <si>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</si>
  <si>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</si>
  <si>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</si>
  <si>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</si>
  <si>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</si>
  <si>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</si>
  <si>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</si>
  <si>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</si>
  <si>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</si>
  <si>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</si>
  <si>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</si>
  <si>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</si>
  <si>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</si>
  <si>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</si>
  <si>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</si>
  <si>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</si>
  <si>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</si>
  <si>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</si>
  <si>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</si>
  <si>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</si>
  <si>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</si>
  <si>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</si>
  <si>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</si>
  <si>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</si>
  <si>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</si>
  <si>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</si>
  <si>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</si>
  <si>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</si>
  <si>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</si>
  <si>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</si>
  <si>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</si>
  <si>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</si>
  <si>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</si>
  <si>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</si>
  <si>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</si>
  <si>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</si>
  <si>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</si>
  <si>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</si>
  <si>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</si>
  <si>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</si>
  <si>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</si>
  <si>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</si>
  <si>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</si>
  <si>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</si>
  <si>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</si>
  <si>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</si>
  <si>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</si>
  <si>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</si>
  <si>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</si>
  <si>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</si>
  <si>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</si>
  <si>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</si>
  <si>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</si>
  <si>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</si>
  <si>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</si>
  <si>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</si>
  <si>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</si>
  <si>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</si>
  <si>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</si>
  <si>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</si>
  <si>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</si>
  <si>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</si>
  <si>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</si>
  <si>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</si>
  <si>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</si>
  <si>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</si>
  <si>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</si>
  <si>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</si>
  <si>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</si>
  <si>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</si>
  <si>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</si>
  <si>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</si>
  <si>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</si>
  <si>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</si>
  <si>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</si>
  <si>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</si>
  <si>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</si>
  <si>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</si>
  <si>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</si>
  <si>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</si>
  <si>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</si>
  <si>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</si>
  <si>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</si>
  <si>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</si>
  <si>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</si>
  <si>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</si>
  <si>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</si>
  <si>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</si>
  <si>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</si>
  <si>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</si>
  <si>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</si>
  <si>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</si>
  <si>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</si>
  <si>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</si>
  <si>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</si>
  <si>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</si>
  <si>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</si>
  <si>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</si>
  <si>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</si>
  <si>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</si>
  <si>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</si>
  <si>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</si>
  <si>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</si>
  <si>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</si>
  <si>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</si>
  <si>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</si>
  <si>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</si>
  <si>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</si>
  <si>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</si>
  <si>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</si>
  <si>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</si>
  <si>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</si>
  <si>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</si>
  <si>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</si>
  <si>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</si>
  <si>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</si>
  <si>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</si>
  <si>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</si>
  <si>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</si>
  <si>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</si>
  <si>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</si>
  <si>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</si>
  <si>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</si>
  <si>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</si>
  <si>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</si>
  <si>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</si>
  <si>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</si>
  <si>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</si>
  <si>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</si>
  <si>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</si>
  <si>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</si>
  <si>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</si>
  <si>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</si>
  <si>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</si>
  <si>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</si>
  <si>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</si>
  <si>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</si>
  <si>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</si>
  <si>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</si>
  <si>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</si>
  <si>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</si>
  <si>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</si>
  <si>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</si>
  <si>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</si>
  <si>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</si>
  <si>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</si>
  <si>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</si>
  <si>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</si>
  <si>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</si>
  <si>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</si>
  <si>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</si>
  <si>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</si>
  <si>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</si>
  <si>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</si>
  <si>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</si>
  <si>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</si>
  <si>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</si>
  <si>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</si>
  <si>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</si>
  <si>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</si>
  <si>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</si>
  <si>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</si>
  <si>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</si>
  <si>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</si>
  <si>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</si>
  <si>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</si>
  <si>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</si>
  <si>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</si>
  <si>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</si>
  <si>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</si>
  <si>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</si>
  <si>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</si>
  <si>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</si>
  <si>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</si>
  <si>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</si>
  <si>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</si>
  <si>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</si>
  <si>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</si>
  <si>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</si>
  <si>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</si>
  <si>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</si>
  <si>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</si>
  <si>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</si>
  <si>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</si>
  <si>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</si>
  <si>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</si>
  <si>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</si>
  <si>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</si>
  <si>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</si>
  <si>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</si>
  <si>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</si>
  <si>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</si>
  <si>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</si>
  <si>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</si>
  <si>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</si>
  <si>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</si>
  <si>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</si>
  <si>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</si>
  <si>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</si>
  <si>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</si>
  <si>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</si>
  <si>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</si>
  <si>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</si>
  <si>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</si>
  <si>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</si>
  <si>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</si>
  <si>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</si>
  <si>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</si>
  <si>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</si>
  <si>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</si>
  <si>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</si>
  <si>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</si>
  <si>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</si>
  <si>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</si>
  <si>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</si>
  <si>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</si>
  <si>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</si>
  <si>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</si>
  <si>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</si>
  <si>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</si>
  <si>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</si>
  <si>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</si>
  <si>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</si>
  <si>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</si>
  <si>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</si>
  <si>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</si>
  <si>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</si>
  <si>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</si>
  <si>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</si>
  <si>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</si>
  <si>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</si>
  <si>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</si>
  <si>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</si>
  <si>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</si>
  <si>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</si>
  <si>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</si>
  <si>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</si>
  <si>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</si>
  <si>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</si>
  <si>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</si>
  <si>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</si>
  <si>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</si>
  <si>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</si>
  <si>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</si>
  <si>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</si>
  <si>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</si>
  <si>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</si>
  <si>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</si>
  <si>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</si>
  <si>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</si>
  <si>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</si>
  <si>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</si>
  <si>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</si>
  <si>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</si>
  <si>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</si>
  <si>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</si>
  <si>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</si>
  <si>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</si>
  <si>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</si>
  <si>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</si>
  <si>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</si>
  <si>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</si>
  <si>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</si>
  <si>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</si>
  <si>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</si>
  <si>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</si>
  <si>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</si>
  <si>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</si>
  <si>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</si>
  <si>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</si>
  <si>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</si>
  <si>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</si>
  <si>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</si>
  <si>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</si>
  <si>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</si>
  <si>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</si>
  <si>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</si>
  <si>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</si>
  <si>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</si>
  <si>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</si>
  <si>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</si>
  <si>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</si>
  <si>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</si>
  <si>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</si>
  <si>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</si>
  <si>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</si>
  <si>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</si>
  <si>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</si>
  <si>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</si>
  <si>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</si>
  <si>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</si>
  <si>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</si>
  <si>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</si>
  <si>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</si>
  <si>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</si>
  <si>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</si>
  <si>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</si>
  <si>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</si>
  <si>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</si>
  <si>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</si>
  <si>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</si>
  <si>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</si>
  <si>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</si>
  <si>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</si>
  <si>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</si>
  <si>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</si>
  <si>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</si>
  <si>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</si>
  <si>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</si>
  <si>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</si>
  <si>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</si>
  <si>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</si>
  <si>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</si>
  <si>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</si>
  <si>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</si>
  <si>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</si>
  <si>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</si>
  <si>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</si>
  <si>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</si>
  <si>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</si>
  <si>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</si>
  <si>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</si>
  <si>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</si>
  <si>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</si>
  <si>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</si>
  <si>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</si>
  <si>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</si>
  <si>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</si>
  <si>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</si>
  <si>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</si>
  <si>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</si>
  <si>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</si>
  <si>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</si>
  <si>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</si>
  <si>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</si>
  <si>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</si>
  <si>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</si>
  <si>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</si>
  <si>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</si>
  <si>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</si>
  <si>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</si>
  <si>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</si>
  <si>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</si>
  <si>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</si>
  <si>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</si>
  <si>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</si>
  <si>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</si>
  <si>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</si>
  <si>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</si>
  <si>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</si>
  <si>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</si>
  <si>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</si>
  <si>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</si>
  <si>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</si>
  <si>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</si>
  <si>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</si>
  <si>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</si>
  <si>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</si>
  <si>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</si>
  <si>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</si>
  <si>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</si>
  <si>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</si>
  <si>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</si>
  <si>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</si>
  <si>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</si>
  <si>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</si>
  <si>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</si>
  <si>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</si>
  <si>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</si>
  <si>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</si>
  <si>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</si>
  <si>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</si>
  <si>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</si>
  <si>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</si>
  <si>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</si>
  <si>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</si>
  <si>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</si>
  <si>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</si>
  <si>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</si>
  <si>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</si>
  <si>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</si>
  <si>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</si>
  <si>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</si>
  <si>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</si>
  <si>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</si>
  <si>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</si>
  <si>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</si>
  <si>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</si>
  <si>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</si>
  <si>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</si>
  <si>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</si>
  <si>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</si>
  <si>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</si>
  <si>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</si>
  <si>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</si>
  <si>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</si>
  <si>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</si>
  <si>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</si>
  <si>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</si>
  <si>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</si>
  <si>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</si>
  <si>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</si>
  <si>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</si>
  <si>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</si>
  <si>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</si>
  <si>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</si>
  <si>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</si>
  <si>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</si>
  <si>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</si>
  <si>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</si>
  <si>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</si>
  <si>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</si>
  <si>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</si>
  <si>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</si>
  <si>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</si>
  <si>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</si>
  <si>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</si>
  <si>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</si>
  <si>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</si>
  <si>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</si>
  <si>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</si>
  <si>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</si>
  <si>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</si>
  <si>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</si>
  <si>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</si>
  <si>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</si>
  <si>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</si>
  <si>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</si>
  <si>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</si>
  <si>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</si>
  <si>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</si>
  <si>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</si>
  <si>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</si>
  <si>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</si>
  <si>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</si>
  <si>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</si>
  <si>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</si>
  <si>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</si>
  <si>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</si>
  <si>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</si>
  <si>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</si>
  <si>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</si>
  <si>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</si>
  <si>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</si>
  <si>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</si>
  <si>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</si>
  <si>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</si>
  <si>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</si>
  <si>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</si>
  <si>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</si>
  <si>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</si>
  <si>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</si>
  <si>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</si>
  <si>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</si>
  <si>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</si>
  <si>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</si>
  <si>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</si>
  <si>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</si>
  <si>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</si>
  <si>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</si>
  <si>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</si>
  <si>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</si>
  <si>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</si>
  <si>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</si>
  <si>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</si>
  <si>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</si>
  <si>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</si>
  <si>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</si>
  <si>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</si>
  <si>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</si>
  <si>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</si>
  <si>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</si>
  <si>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</si>
  <si>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</si>
  <si>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</si>
  <si>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</si>
  <si>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</si>
  <si>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</si>
  <si>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</si>
  <si>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</si>
  <si>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</si>
  <si>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</si>
  <si>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</si>
  <si>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</si>
  <si>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</si>
  <si>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</si>
  <si>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</si>
  <si>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</si>
  <si>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</si>
  <si>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</si>
  <si>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</si>
  <si>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</si>
  <si>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</si>
  <si>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</si>
  <si>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</si>
  <si>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</si>
  <si>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</si>
  <si>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</si>
  <si>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</si>
  <si>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</si>
  <si>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</si>
  <si>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</si>
  <si>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</si>
  <si>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</si>
  <si>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</si>
  <si>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</si>
  <si>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</si>
  <si>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</si>
  <si>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</si>
  <si>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</si>
  <si>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</si>
  <si>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</si>
  <si>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</si>
  <si>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</si>
  <si>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</si>
  <si>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</si>
  <si>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</si>
  <si>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</si>
  <si>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</si>
  <si>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</si>
  <si>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</si>
  <si>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</si>
  <si>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</si>
  <si>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</si>
  <si>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</si>
  <si>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</si>
  <si>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</si>
  <si>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</si>
  <si>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</si>
  <si>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</si>
  <si>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</si>
  <si>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</si>
  <si>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</si>
  <si>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</si>
  <si>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</si>
  <si>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</si>
  <si>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</si>
  <si>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</si>
  <si>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</si>
  <si>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</si>
  <si>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</si>
  <si>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</si>
  <si>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</si>
  <si>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</si>
  <si>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</si>
  <si>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</si>
  <si>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</si>
  <si>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</si>
  <si>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</si>
  <si>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</si>
  <si>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</si>
  <si>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</si>
  <si>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</si>
  <si>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</si>
  <si>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</si>
  <si>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</si>
  <si>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</si>
  <si>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</si>
  <si>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</si>
  <si>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</si>
  <si>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</si>
  <si>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</si>
  <si>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</si>
  <si>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</si>
  <si>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</si>
  <si>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</si>
  <si>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</si>
  <si>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</si>
  <si>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</si>
  <si>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</si>
  <si>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</si>
  <si>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</si>
  <si>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</si>
  <si>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</si>
  <si>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</si>
  <si>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</si>
  <si>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</si>
  <si>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</si>
  <si>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</si>
  <si>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</si>
  <si>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</si>
  <si>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</si>
  <si>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</si>
  <si>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</si>
  <si>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</si>
  <si>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</si>
  <si>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</si>
  <si>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</si>
  <si>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</si>
  <si>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</si>
  <si>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</si>
  <si>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</si>
  <si>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</si>
  <si>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</si>
  <si>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</si>
  <si>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</si>
  <si>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</si>
  <si>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</si>
  <si>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</si>
  <si>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</si>
  <si>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</si>
  <si>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</si>
  <si>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</si>
  <si>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</si>
  <si>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</si>
  <si>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</si>
  <si>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</si>
  <si>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</si>
  <si>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</si>
  <si>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</si>
  <si>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</si>
  <si>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</si>
  <si>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</si>
  <si>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</si>
  <si>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</si>
  <si>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</si>
  <si>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</si>
  <si>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</si>
  <si>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</si>
  <si>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</si>
  <si>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</si>
  <si>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</si>
  <si>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</si>
  <si>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</si>
  <si>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</si>
  <si>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</si>
  <si>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</si>
  <si>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</si>
  <si>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</si>
  <si>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</si>
  <si>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</si>
  <si>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</si>
  <si>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</si>
  <si>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</si>
  <si>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</si>
  <si>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</si>
  <si>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</si>
  <si>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</si>
  <si>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</si>
  <si>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</si>
  <si>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</si>
  <si>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</si>
  <si>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</si>
  <si>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</si>
  <si>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</si>
  <si>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</si>
  <si>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</si>
  <si>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</si>
  <si>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</si>
  <si>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</si>
  <si>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</si>
  <si>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</si>
  <si>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</si>
  <si>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</si>
  <si>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</si>
  <si>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</si>
  <si>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</si>
  <si>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</si>
  <si>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</si>
  <si>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</si>
  <si>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</si>
  <si>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</si>
  <si>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</si>
  <si>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</si>
  <si>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</si>
  <si>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</si>
  <si>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</si>
  <si>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</si>
  <si>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</si>
  <si>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</si>
  <si>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</si>
  <si>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</si>
  <si>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</si>
  <si>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</si>
  <si>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</si>
  <si>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</si>
  <si>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</si>
  <si>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</si>
  <si>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</si>
  <si>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</si>
  <si>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</si>
  <si>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</si>
  <si>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</si>
  <si>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</si>
  <si>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</si>
  <si>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</si>
  <si>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</si>
  <si>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</si>
  <si>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</si>
  <si>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</si>
  <si>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</si>
  <si>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</si>
  <si>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</si>
  <si>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</si>
  <si>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</si>
  <si>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</si>
  <si>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</si>
  <si>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</si>
  <si>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</si>
  <si>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</si>
  <si>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</si>
  <si>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</si>
  <si>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</si>
  <si>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</si>
  <si>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</si>
  <si>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</si>
  <si>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</si>
  <si>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</si>
  <si>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</si>
  <si>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</si>
  <si>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</si>
  <si>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</si>
  <si>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</si>
  <si>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</si>
  <si>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</si>
  <si>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</si>
  <si>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</si>
  <si>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</si>
  <si>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</si>
  <si>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</si>
  <si>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</si>
  <si>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</si>
  <si>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</si>
  <si>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</si>
  <si>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</si>
  <si>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</si>
  <si>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</si>
  <si>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</si>
  <si>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</si>
  <si>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</si>
  <si>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</si>
  <si>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</si>
  <si>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</si>
  <si>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</si>
  <si>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</si>
  <si>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</si>
  <si>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</si>
  <si>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</si>
  <si>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</si>
  <si>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</si>
  <si>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</si>
  <si>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</si>
  <si>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</si>
  <si>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</si>
  <si>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</si>
  <si>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</si>
  <si>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</si>
  <si>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</si>
  <si>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</si>
  <si>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</si>
  <si>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</si>
  <si>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</si>
  <si>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</si>
  <si>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</si>
  <si>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</si>
  <si>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</si>
  <si>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</si>
  <si>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</si>
  <si>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</si>
  <si>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</si>
  <si>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</si>
  <si>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</si>
  <si>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</si>
  <si>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</si>
  <si>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</si>
  <si>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</si>
  <si>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</si>
  <si>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</si>
  <si>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</si>
  <si>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</si>
  <si>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</si>
  <si>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</si>
  <si>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</si>
  <si>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</si>
  <si>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</si>
  <si>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</si>
  <si>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</si>
  <si>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</si>
  <si>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</si>
  <si>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</si>
  <si>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</si>
  <si>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</si>
  <si>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</si>
  <si>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</si>
  <si>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</si>
  <si>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</si>
  <si>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</si>
  <si>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</si>
  <si>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</si>
  <si>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</si>
  <si>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</si>
  <si>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</si>
  <si>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</si>
  <si>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</si>
  <si>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</si>
  <si>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</si>
  <si>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</si>
  <si>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</si>
  <si>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</si>
  <si>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</si>
  <si>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</si>
  <si>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</si>
  <si>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</si>
  <si>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</si>
  <si>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</si>
  <si>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</si>
  <si>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</si>
  <si>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</si>
  <si>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</si>
  <si>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</si>
  <si>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</si>
  <si>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</si>
  <si>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</si>
  <si>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</si>
  <si>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</si>
  <si>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</si>
  <si>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</si>
  <si>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</si>
  <si>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</si>
  <si>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</si>
  <si>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</si>
  <si>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</si>
  <si>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</si>
  <si>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</si>
  <si>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</si>
  <si>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</si>
  <si>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</si>
  <si>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</si>
  <si>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</si>
  <si>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</si>
  <si>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</si>
  <si>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</si>
  <si>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</si>
  <si>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</si>
  <si>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</si>
  <si>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</si>
  <si>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</si>
  <si>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</si>
  <si>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</si>
  <si>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</si>
  <si>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</si>
  <si>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</si>
  <si>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</si>
  <si>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</si>
  <si>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</si>
  <si>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</si>
  <si>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</si>
  <si>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</si>
  <si>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</si>
  <si>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</si>
  <si>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</si>
  <si>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</si>
  <si>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</si>
  <si>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</si>
  <si>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</si>
  <si>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</si>
  <si>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</si>
  <si>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</si>
  <si>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</si>
  <si>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</si>
  <si>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</si>
  <si>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</si>
  <si>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</si>
  <si>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</si>
  <si>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</si>
  <si>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</si>
  <si>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</si>
  <si>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</si>
  <si>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</si>
  <si>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</si>
  <si>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</si>
  <si>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</si>
  <si>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</si>
  <si>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</si>
  <si>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</si>
  <si>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</si>
  <si>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</si>
  <si>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</si>
  <si>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</si>
  <si>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</si>
  <si>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</si>
  <si>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</si>
  <si>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</si>
  <si>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</si>
  <si>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</si>
  <si>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</si>
  <si>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</si>
  <si>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</si>
  <si>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</si>
  <si>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</si>
  <si>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</si>
  <si>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</si>
  <si>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</si>
  <si>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</si>
  <si>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</si>
  <si>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</si>
  <si>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</si>
  <si>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</si>
  <si>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</si>
  <si>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</si>
  <si>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</si>
  <si>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</si>
  <si>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</si>
  <si>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</si>
  <si>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</si>
  <si>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</si>
  <si>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</si>
  <si>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</si>
  <si>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</si>
  <si>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</si>
  <si>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</si>
  <si>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</si>
  <si>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</si>
  <si>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</si>
  <si>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</si>
  <si>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</si>
  <si>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</si>
  <si>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</si>
  <si>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</si>
  <si>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</si>
  <si>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</si>
  <si>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</si>
  <si>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</si>
  <si>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</si>
  <si>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</si>
  <si>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</si>
  <si>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</si>
  <si>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</si>
  <si>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</si>
  <si>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</si>
  <si>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</si>
  <si>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</si>
  <si>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</si>
  <si>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</si>
  <si>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</si>
  <si>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</si>
  <si>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</si>
  <si>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</si>
  <si>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</si>
  <si>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</si>
  <si>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</si>
  <si>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</si>
  <si>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</si>
  <si>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</si>
  <si>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</si>
  <si>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</si>
  <si>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</si>
  <si>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</si>
  <si>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</si>
  <si>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</si>
  <si>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</si>
  <si>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</si>
  <si>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</si>
  <si>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</si>
  <si>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</si>
  <si>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</si>
  <si>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</si>
  <si>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</si>
  <si>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</si>
  <si>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</si>
  <si>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</si>
  <si>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</si>
  <si>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</si>
  <si>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</si>
  <si>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</si>
  <si>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</si>
  <si>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</si>
  <si>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</si>
  <si>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</si>
  <si>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</si>
  <si>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</si>
  <si>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</si>
  <si>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</si>
  <si>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</si>
  <si>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</si>
  <si>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</si>
  <si>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</si>
  <si>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</si>
  <si>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</si>
  <si>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</si>
  <si>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</si>
  <si>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</si>
  <si>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</si>
  <si>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</si>
  <si>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</si>
  <si>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</si>
  <si>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</si>
  <si>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</si>
  <si>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</si>
  <si>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</si>
  <si>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</si>
  <si>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</si>
  <si>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</si>
  <si>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</si>
  <si>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</si>
  <si>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</si>
  <si>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</si>
  <si>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</si>
  <si>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</si>
  <si>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</si>
  <si>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</si>
  <si>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</si>
  <si>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</si>
  <si>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</si>
  <si>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</si>
  <si>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</si>
  <si>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</si>
  <si>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</si>
  <si>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</si>
  <si>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</si>
  <si>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</si>
  <si>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</si>
  <si>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</si>
  <si>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</si>
  <si>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</si>
  <si>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</si>
  <si>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</si>
  <si>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</si>
  <si>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</si>
  <si>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</si>
  <si>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</si>
  <si>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</si>
  <si>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</si>
  <si>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</si>
  <si>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</si>
  <si>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</si>
  <si>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</si>
  <si>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</si>
  <si>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</si>
  <si>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</si>
  <si>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</si>
  <si>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</si>
  <si>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</si>
  <si>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</si>
  <si>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</si>
  <si>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</si>
  <si>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</si>
  <si>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</si>
  <si>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</si>
  <si>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</si>
  <si>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</si>
  <si>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</si>
  <si>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</si>
  <si>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</si>
  <si>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</si>
  <si>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</si>
  <si>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</si>
  <si>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</si>
  <si>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</si>
  <si>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</si>
  <si>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</si>
  <si>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</si>
  <si>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</si>
  <si>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</si>
  <si>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</si>
  <si>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</si>
  <si>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</si>
  <si>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</si>
  <si>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</si>
  <si>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</si>
  <si>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</si>
  <si>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</si>
  <si>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</si>
  <si>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</si>
  <si>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</si>
  <si>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</si>
  <si>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</si>
  <si>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</si>
  <si>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</si>
  <si>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</si>
  <si>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</si>
  <si>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</si>
  <si>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</si>
  <si>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</si>
  <si>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</si>
  <si>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</si>
  <si>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</si>
  <si>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</si>
  <si>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</si>
  <si>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</si>
  <si>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</si>
  <si>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</si>
  <si>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</si>
  <si>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</si>
  <si>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</si>
  <si>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</si>
  <si>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</si>
  <si>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</si>
  <si>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</si>
  <si>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</si>
  <si>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</si>
  <si>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</si>
  <si>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</si>
  <si>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</si>
  <si>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</si>
  <si>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</si>
  <si>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</si>
  <si>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</si>
  <si>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</si>
  <si>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</si>
  <si>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</si>
  <si>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</si>
  <si>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</si>
  <si>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</si>
  <si>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</si>
  <si>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</si>
  <si>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</si>
  <si>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</si>
  <si>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</si>
  <si>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</si>
  <si>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</si>
  <si>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</si>
  <si>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</si>
  <si>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</si>
  <si>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</si>
  <si>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</si>
  <si>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</si>
  <si>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</si>
  <si>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</si>
  <si>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</si>
  <si>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</si>
  <si>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</si>
  <si>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</si>
  <si>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</si>
  <si>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</si>
  <si>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</si>
  <si>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</si>
  <si>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</si>
  <si>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</si>
  <si>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</si>
  <si>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</si>
  <si>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</si>
  <si>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</si>
  <si>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</si>
  <si>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</si>
  <si>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</si>
  <si>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</si>
  <si>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</si>
  <si>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</si>
  <si>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</si>
  <si>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</si>
  <si>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</si>
  <si>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</si>
  <si>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</si>
  <si>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</si>
  <si>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</si>
  <si>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</si>
  <si>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</si>
  <si>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</si>
  <si>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</si>
  <si>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</si>
  <si>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</si>
  <si>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</si>
  <si>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</si>
  <si>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</si>
  <si>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</si>
  <si>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</si>
  <si>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</si>
  <si>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</si>
  <si>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</si>
  <si>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</si>
  <si>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</si>
  <si>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</si>
  <si>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</si>
  <si>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</si>
  <si>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</si>
  <si>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</si>
  <si>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</si>
  <si>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</si>
  <si>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</si>
  <si>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</si>
  <si>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</si>
  <si>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</si>
  <si>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</si>
  <si>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</si>
  <si>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</si>
  <si>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</si>
  <si>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</si>
  <si>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</si>
  <si>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</si>
  <si>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</si>
  <si>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</si>
  <si>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</si>
  <si>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</si>
  <si>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</si>
  <si>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</si>
  <si>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</si>
  <si>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</si>
  <si>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</si>
  <si>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</si>
  <si>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</si>
  <si>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</si>
  <si>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</si>
  <si>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</si>
  <si>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</si>
  <si>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</si>
  <si>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</si>
  <si>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</si>
  <si>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</si>
  <si>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</si>
  <si>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</si>
  <si>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</si>
  <si>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</si>
  <si>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</si>
  <si>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</si>
  <si>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</si>
  <si>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</si>
  <si>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</si>
  <si>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</si>
  <si>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</si>
  <si>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</si>
  <si>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</si>
  <si>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</si>
  <si>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</si>
  <si>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</si>
  <si>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</si>
  <si>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</si>
  <si>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</si>
  <si>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</si>
  <si>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</si>
  <si>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</si>
  <si>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</si>
  <si>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</si>
  <si>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</si>
  <si>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</si>
  <si>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</si>
  <si>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</si>
  <si>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</si>
  <si>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</si>
  <si>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</si>
  <si>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</si>
  <si>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</si>
  <si>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</si>
  <si>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</si>
  <si>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</si>
  <si>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</si>
  <si>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</si>
  <si>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</si>
  <si>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</si>
  <si>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</si>
  <si>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</si>
  <si>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</si>
  <si>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</si>
  <si>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</si>
  <si>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</si>
  <si>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</si>
  <si>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</si>
  <si>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</si>
  <si>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</si>
  <si>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</si>
  <si>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</si>
  <si>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</si>
  <si>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</si>
  <si>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</si>
  <si>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</si>
  <si>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</si>
  <si>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</si>
  <si>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</si>
  <si>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</si>
  <si>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</si>
  <si>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</si>
  <si>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</si>
  <si>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</si>
  <si>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</si>
  <si>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</si>
  <si>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</si>
  <si>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</si>
  <si>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</si>
  <si>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</si>
  <si>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</si>
  <si>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</si>
  <si>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</si>
  <si>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</si>
  <si>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</si>
  <si>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</si>
  <si>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</si>
  <si>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</si>
  <si>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</si>
  <si>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</si>
  <si>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</si>
  <si>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</si>
  <si>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</si>
  <si>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</si>
  <si>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</si>
  <si>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</si>
  <si>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</si>
  <si>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</si>
  <si>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</si>
  <si>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</si>
  <si>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</si>
  <si>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</si>
  <si>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</si>
  <si>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</si>
  <si>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</si>
  <si>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</si>
  <si>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</si>
  <si>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</si>
  <si>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</si>
  <si>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</si>
  <si>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</si>
  <si>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</si>
  <si>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</si>
  <si>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</si>
  <si>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</si>
  <si>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</si>
  <si>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</si>
  <si>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</si>
  <si>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</si>
  <si>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</si>
  <si>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</si>
  <si>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</si>
  <si>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</si>
  <si>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</si>
  <si>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</si>
  <si>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</si>
  <si>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</si>
  <si>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</si>
  <si>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</si>
  <si>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</si>
  <si>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</si>
  <si>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</si>
  <si>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</si>
  <si>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</si>
  <si>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</si>
  <si>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</si>
  <si>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</si>
  <si>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</si>
  <si>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</si>
  <si>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</si>
  <si>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</si>
  <si>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</si>
  <si>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</si>
  <si>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</si>
  <si>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</si>
  <si>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</si>
  <si>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</si>
  <si>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</si>
  <si>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</si>
  <si>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</si>
  <si>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</si>
  <si>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</si>
  <si>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</si>
  <si>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</si>
  <si>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</si>
  <si>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</si>
  <si>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</si>
  <si>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</si>
  <si>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</si>
  <si>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</si>
  <si>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</si>
  <si>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</si>
  <si>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</si>
  <si>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</si>
  <si>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</si>
  <si>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</si>
  <si>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</si>
  <si>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</si>
  <si>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</si>
  <si>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</si>
  <si>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</si>
  <si>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</si>
  <si>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</si>
  <si>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</si>
  <si>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</si>
  <si>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</si>
  <si>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</si>
  <si>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</si>
  <si>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</si>
  <si>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</si>
  <si>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</si>
  <si>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</si>
  <si>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</si>
  <si>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</si>
  <si>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</si>
  <si>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</si>
  <si>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</si>
  <si>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</si>
  <si>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</si>
  <si>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</si>
  <si>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</si>
  <si>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</si>
  <si>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</si>
  <si>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</si>
  <si>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</si>
  <si>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</si>
  <si>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</si>
  <si>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</si>
  <si>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</si>
  <si>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</si>
  <si>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</si>
  <si>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</si>
  <si>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</si>
  <si>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</si>
  <si>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</si>
  <si>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</si>
  <si>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</si>
  <si>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</si>
  <si>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</si>
  <si>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</si>
  <si>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</si>
  <si>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</si>
  <si>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</si>
  <si>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</si>
  <si>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</si>
  <si>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</si>
  <si>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</si>
  <si>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</si>
  <si>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</si>
  <si>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</si>
  <si>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</si>
  <si>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</si>
  <si>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</si>
  <si>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</si>
  <si>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</si>
  <si>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</si>
  <si>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</si>
  <si>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</si>
  <si>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</si>
  <si>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</si>
  <si>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</si>
  <si>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</si>
  <si>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</si>
  <si>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</si>
  <si>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</si>
  <si>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</si>
  <si>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</si>
  <si>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</si>
  <si>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</si>
  <si>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</si>
  <si>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</si>
  <si>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</si>
  <si>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</si>
  <si>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</si>
  <si>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</si>
  <si>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</si>
  <si>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</si>
  <si>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</si>
  <si>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</si>
  <si>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</si>
  <si>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</si>
  <si>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</si>
  <si>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</si>
  <si>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</si>
  <si>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</si>
  <si>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</si>
  <si>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</si>
  <si>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</si>
  <si>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</si>
  <si>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</si>
  <si>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</si>
  <si>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</si>
  <si>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</si>
  <si>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</si>
  <si>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</si>
  <si>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</si>
  <si>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</si>
  <si>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</si>
  <si>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</si>
  <si>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</si>
  <si>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</si>
  <si>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</si>
  <si>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</si>
  <si>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</si>
  <si>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</si>
  <si>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</si>
  <si>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</si>
  <si>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</si>
  <si>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</si>
  <si>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</si>
  <si>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</si>
  <si>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</si>
  <si>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</si>
  <si>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</si>
  <si>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</si>
  <si>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</si>
  <si>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</si>
  <si>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</si>
  <si>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</si>
  <si>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</si>
  <si>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</si>
  <si>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</si>
  <si>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</si>
  <si>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</si>
  <si>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</si>
  <si>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</si>
  <si>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</si>
  <si>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</si>
  <si>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</si>
  <si>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</si>
  <si>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</si>
  <si>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</si>
  <si>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</si>
  <si>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</si>
  <si>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</si>
  <si>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</si>
  <si>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</si>
  <si>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</si>
  <si>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</si>
  <si>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</si>
  <si>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</si>
  <si>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</si>
  <si>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</si>
  <si>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</si>
  <si>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</si>
  <si>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</si>
  <si>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</si>
  <si>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</si>
  <si>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</si>
  <si>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</si>
  <si>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</si>
  <si>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</si>
  <si>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</si>
  <si>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</si>
  <si>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</si>
  <si>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</si>
  <si>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</si>
  <si>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</si>
  <si>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</si>
  <si>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</si>
  <si>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</si>
  <si>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</si>
  <si>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</si>
  <si>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</si>
  <si>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</si>
  <si>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</si>
  <si>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</si>
  <si>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</si>
  <si>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</si>
  <si>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</si>
  <si>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</si>
  <si>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</si>
  <si>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</si>
  <si>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</si>
  <si>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</si>
  <si>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</si>
  <si>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</si>
  <si>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</si>
  <si>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</si>
  <si>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</si>
  <si>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</si>
  <si>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</si>
  <si>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</si>
  <si>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</si>
  <si>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</si>
  <si>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</si>
  <si>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</si>
  <si>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</si>
  <si>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</si>
  <si>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</si>
  <si>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</si>
  <si>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</si>
  <si>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</si>
  <si>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</si>
  <si>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</si>
  <si>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</si>
  <si>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</si>
  <si>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</si>
  <si>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</si>
  <si>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</si>
  <si>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</si>
  <si>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</si>
  <si>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</si>
  <si>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</si>
  <si>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</si>
  <si>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</si>
  <si>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</si>
  <si>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</si>
  <si>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</si>
  <si>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</si>
  <si>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</si>
  <si>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</si>
  <si>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</si>
  <si>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</si>
  <si>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</si>
  <si>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</si>
  <si>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</si>
  <si>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</si>
  <si>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</si>
  <si>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</si>
  <si>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</si>
  <si>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</si>
  <si>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</si>
  <si>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</si>
  <si>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</si>
  <si>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</si>
  <si>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</si>
  <si>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</si>
  <si>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</si>
  <si>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</si>
  <si>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</si>
  <si>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</si>
  <si>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</si>
  <si>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</si>
  <si>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</si>
  <si>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</si>
  <si>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</si>
  <si>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</si>
  <si>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</si>
  <si>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</si>
  <si>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</si>
  <si>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</si>
  <si>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</si>
  <si>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</si>
  <si>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</si>
  <si>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</si>
  <si>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</si>
  <si>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</si>
  <si>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</si>
  <si>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</si>
  <si>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</si>
  <si>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</si>
  <si>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</si>
  <si>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</si>
  <si>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</si>
  <si>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</si>
  <si>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</si>
  <si>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</si>
  <si>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</si>
  <si>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</si>
  <si>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</si>
  <si>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</si>
  <si>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</si>
  <si>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</si>
  <si>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</si>
  <si>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</si>
  <si>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</si>
  <si>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</si>
  <si>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</si>
  <si>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</si>
  <si>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</si>
  <si>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</si>
  <si>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</si>
  <si>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</si>
  <si>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</si>
  <si>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</si>
  <si>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</si>
  <si>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</si>
  <si>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</si>
  <si>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</si>
  <si>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</si>
  <si>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</si>
  <si>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</si>
  <si>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</si>
  <si>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</si>
  <si>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</si>
  <si>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</si>
  <si>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</si>
  <si>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</si>
  <si>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</si>
  <si>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</si>
  <si>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</si>
  <si>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</si>
  <si>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</si>
  <si>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</si>
  <si>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</si>
  <si>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</si>
  <si>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</si>
  <si>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</si>
  <si>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</si>
  <si>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</si>
  <si>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</si>
  <si>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</si>
  <si>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</si>
  <si>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</si>
  <si>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</si>
  <si>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</si>
  <si>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</si>
  <si>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</si>
  <si>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</si>
  <si>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</si>
  <si>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</si>
  <si>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</si>
  <si>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</si>
  <si>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</si>
  <si>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</si>
  <si>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</si>
  <si>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</si>
  <si>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</si>
  <si>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</si>
  <si>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</si>
  <si>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</si>
  <si>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</si>
  <si>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</si>
  <si>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</si>
  <si>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</si>
  <si>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</si>
  <si>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</si>
  <si>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</si>
  <si>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</si>
  <si>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</si>
  <si>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</si>
  <si>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</si>
  <si>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</si>
  <si>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</si>
  <si>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</si>
  <si>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</si>
  <si>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</si>
  <si>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</si>
  <si>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</si>
  <si>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</si>
  <si>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</si>
  <si>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</si>
  <si>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</si>
  <si>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</si>
  <si>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</si>
  <si>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</si>
  <si>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</si>
  <si>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</si>
  <si>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</si>
  <si>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</si>
  <si>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</si>
  <si>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</si>
  <si>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</si>
  <si>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</si>
  <si>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</si>
  <si>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</si>
  <si>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</si>
  <si>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</si>
  <si>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</si>
  <si>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</si>
  <si>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</si>
  <si>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</si>
  <si>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</si>
  <si>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</si>
  <si>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</si>
  <si>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</si>
  <si>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</si>
  <si>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</si>
  <si>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</si>
  <si>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</si>
  <si>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</si>
  <si>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</si>
  <si>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</si>
  <si>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</si>
  <si>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</si>
  <si>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</si>
  <si>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</si>
  <si>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</si>
  <si>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</si>
  <si>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</si>
  <si>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</si>
  <si>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</si>
  <si>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</si>
  <si>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</si>
  <si>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</si>
  <si>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</si>
  <si>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</si>
  <si>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</si>
  <si>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</si>
  <si>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</si>
  <si>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</si>
  <si>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</si>
  <si>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</si>
  <si>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</si>
  <si>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</si>
  <si>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</si>
  <si>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</si>
  <si>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</si>
  <si>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</si>
  <si>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</si>
  <si>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</si>
  <si>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</si>
  <si>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</si>
  <si>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</si>
  <si>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</si>
  <si>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</si>
  <si>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</si>
  <si>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</si>
  <si>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</si>
  <si>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</si>
  <si>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</si>
  <si>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</si>
  <si>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</si>
  <si>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</si>
  <si>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</si>
  <si>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</si>
  <si>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</si>
  <si>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</si>
  <si>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</si>
  <si>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</si>
  <si>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</si>
  <si>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</si>
  <si>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</si>
  <si>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</si>
  <si>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</si>
  <si>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</si>
  <si>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</si>
  <si>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</si>
  <si>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</si>
  <si>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</si>
  <si>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</si>
  <si>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</si>
  <si>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</si>
  <si>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</si>
  <si>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</si>
  <si>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</si>
  <si>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</si>
  <si>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</si>
  <si>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</si>
  <si>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</si>
  <si>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</si>
  <si>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</si>
  <si>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</si>
  <si>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</si>
  <si>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</si>
  <si>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</si>
  <si>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</si>
  <si>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</si>
  <si>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</si>
  <si>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</si>
  <si>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</si>
  <si>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</si>
  <si>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</si>
  <si>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</si>
  <si>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</si>
  <si>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</si>
  <si>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</si>
  <si>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</si>
  <si>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</si>
  <si>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</si>
  <si>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</si>
  <si>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</si>
  <si>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</si>
  <si>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</si>
  <si>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</si>
  <si>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</si>
  <si>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</si>
  <si>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</si>
  <si>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</si>
  <si>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</si>
  <si>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</si>
  <si>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</si>
  <si>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</si>
  <si>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</si>
  <si>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</si>
  <si>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</si>
  <si>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</si>
  <si>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</si>
  <si>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</si>
  <si>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</si>
  <si>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</si>
  <si>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</si>
  <si>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</si>
  <si>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</si>
  <si>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</si>
  <si>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</si>
  <si>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</si>
  <si>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</si>
  <si>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</si>
  <si>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</si>
  <si>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</si>
  <si>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</si>
  <si>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</si>
  <si>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</si>
  <si>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</si>
  <si>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</si>
  <si>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</si>
  <si>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</si>
  <si>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</si>
  <si>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</si>
  <si>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</si>
  <si>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</si>
  <si>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</si>
  <si>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</si>
  <si>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</si>
  <si>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</si>
  <si>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</si>
  <si>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</si>
  <si>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</si>
  <si>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</si>
  <si>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</si>
  <si>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</si>
  <si>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</si>
  <si>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</si>
  <si>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</si>
  <si>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</si>
  <si>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</si>
  <si>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</si>
  <si>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</si>
  <si>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</si>
  <si>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</si>
  <si>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</si>
  <si>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</si>
  <si>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</si>
  <si>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</si>
  <si>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</si>
  <si>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</si>
  <si>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</si>
  <si>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</si>
  <si>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</si>
  <si>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</si>
  <si>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</si>
  <si>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</si>
  <si>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</si>
  <si>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</si>
  <si>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</si>
  <si>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</si>
  <si>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</si>
  <si>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</si>
  <si>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</si>
  <si>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</si>
  <si>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</si>
  <si>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</si>
  <si>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</si>
  <si>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</si>
  <si>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</si>
  <si>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</si>
  <si>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</si>
  <si>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</si>
  <si>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</si>
  <si>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</si>
  <si>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</si>
  <si>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</si>
  <si>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</si>
  <si>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</si>
  <si>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</si>
  <si>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</si>
  <si>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</si>
  <si>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</si>
  <si>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</si>
  <si>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</si>
  <si>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</si>
  <si>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</si>
  <si>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</si>
  <si>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</si>
  <si>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</si>
  <si>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</si>
  <si>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</si>
  <si>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</si>
  <si>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</si>
  <si>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</si>
  <si>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</si>
  <si>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</si>
  <si>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</si>
  <si>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</si>
  <si>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</si>
  <si>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</si>
  <si>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</si>
  <si>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</si>
  <si>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</si>
  <si>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</si>
  <si>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</si>
  <si>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</si>
  <si>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</si>
  <si>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</si>
  <si>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</si>
  <si>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</si>
  <si>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</si>
  <si>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</si>
  <si>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</si>
  <si>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</si>
  <si>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</si>
  <si>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</si>
  <si>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</si>
  <si>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</si>
  <si>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</si>
  <si>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</si>
  <si>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</si>
  <si>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</si>
  <si>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</si>
  <si>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</si>
  <si>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</si>
  <si>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</si>
  <si>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</si>
  <si>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</si>
  <si>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</si>
  <si>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</si>
  <si>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</si>
  <si>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</si>
  <si>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</si>
  <si>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</si>
  <si>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</si>
  <si>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</si>
  <si>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</si>
  <si>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</si>
  <si>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</si>
  <si>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</si>
  <si>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</si>
  <si>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</si>
  <si>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</si>
  <si>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</si>
  <si>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</si>
  <si>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</si>
  <si>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</si>
  <si>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</si>
  <si>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</si>
  <si>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</si>
  <si>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</si>
  <si>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</si>
  <si>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</si>
  <si>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</si>
  <si>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</si>
  <si>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</si>
  <si>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</si>
  <si>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</si>
  <si>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</si>
  <si>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</si>
  <si>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</si>
  <si>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</si>
  <si>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</si>
  <si>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</si>
  <si>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</si>
  <si>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</si>
  <si>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</si>
  <si>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</si>
  <si>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</si>
  <si>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</si>
  <si>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</si>
  <si>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</si>
  <si>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</si>
  <si>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</si>
  <si>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</si>
  <si>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</si>
  <si>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</si>
  <si>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</si>
  <si>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</si>
  <si>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</si>
  <si>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</si>
  <si>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</si>
  <si>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</si>
  <si>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</si>
  <si>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</si>
  <si>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</si>
  <si>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</si>
  <si>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</si>
  <si>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</si>
  <si>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</si>
  <si>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</si>
  <si>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</si>
  <si>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</si>
  <si>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</si>
  <si>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</si>
  <si>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</si>
  <si>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</si>
  <si>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</si>
  <si>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</si>
  <si>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</si>
  <si>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</si>
  <si>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</si>
  <si>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</si>
  <si>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</si>
  <si>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</si>
  <si>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</si>
  <si>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</si>
  <si>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</si>
  <si>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</si>
  <si>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</si>
  <si>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</si>
  <si>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</si>
  <si>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</si>
  <si>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</si>
  <si>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</si>
  <si>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</si>
  <si>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</si>
  <si>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</si>
  <si>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</si>
  <si>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</si>
  <si>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</si>
  <si>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</si>
  <si>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</si>
  <si>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</si>
  <si>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</si>
  <si>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</si>
  <si>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</si>
  <si>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</si>
  <si>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</si>
  <si>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</si>
  <si>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</si>
  <si>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</si>
  <si>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</si>
  <si>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</si>
  <si>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</si>
  <si>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</si>
  <si>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</si>
  <si>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</si>
  <si>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</si>
  <si>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</si>
  <si>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</si>
  <si>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</si>
  <si>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</si>
  <si>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</si>
  <si>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</si>
  <si>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</si>
  <si>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</si>
  <si>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</si>
  <si>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</si>
  <si>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</si>
  <si>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</si>
  <si>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</si>
  <si>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</si>
  <si>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</si>
  <si>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</si>
  <si>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</si>
  <si>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</si>
  <si>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</si>
  <si>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</si>
  <si>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</si>
  <si>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</si>
  <si>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</si>
  <si>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</si>
  <si>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</si>
  <si>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</si>
  <si>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</si>
  <si>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</si>
  <si>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</si>
  <si>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</si>
  <si>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</si>
  <si>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</si>
  <si>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</si>
  <si>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</si>
  <si>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</si>
  <si>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</si>
  <si>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</si>
  <si>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</si>
  <si>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</si>
  <si>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</si>
  <si>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</si>
  <si>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</si>
  <si>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</si>
  <si>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</si>
  <si>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</si>
  <si>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</si>
  <si>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</si>
  <si>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</si>
  <si>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</si>
  <si>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</si>
  <si>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</si>
  <si>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</si>
  <si>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</si>
  <si>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</si>
  <si>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</si>
  <si>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</si>
  <si>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</si>
  <si>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</si>
  <si>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</si>
  <si>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</si>
  <si>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</si>
  <si>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</si>
  <si>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</si>
  <si>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</si>
  <si>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</si>
  <si>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</si>
  <si>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</si>
  <si>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</si>
  <si>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</si>
  <si>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</si>
  <si>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</si>
  <si>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</si>
  <si>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</si>
  <si>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</si>
  <si>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</si>
  <si>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</si>
  <si>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</si>
  <si>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</si>
  <si>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</si>
  <si>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</si>
  <si>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</si>
  <si>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</si>
  <si>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</si>
  <si>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</si>
  <si>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</si>
  <si>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</si>
  <si>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</si>
  <si>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</si>
  <si>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</si>
  <si>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</si>
  <si>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</si>
  <si>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</si>
  <si>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</si>
  <si>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</si>
  <si>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</si>
  <si>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</si>
  <si>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</si>
  <si>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</si>
  <si>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</si>
  <si>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</si>
  <si>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</si>
  <si>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</si>
  <si>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</si>
  <si>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</si>
  <si>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</si>
  <si>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</si>
  <si>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</si>
  <si>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</si>
  <si>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</si>
  <si>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</si>
  <si>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</si>
  <si>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</si>
  <si>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</si>
  <si>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</si>
  <si>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</si>
  <si>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</si>
  <si>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</si>
  <si>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</si>
  <si>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</si>
  <si>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</si>
  <si>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</si>
  <si>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</si>
  <si>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</si>
  <si>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</si>
  <si>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</si>
  <si>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</si>
  <si>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</si>
  <si>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</si>
  <si>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</si>
  <si>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</si>
  <si>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</si>
  <si>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</si>
  <si>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</si>
  <si>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</si>
  <si>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</si>
  <si>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</si>
  <si>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</si>
  <si>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</si>
  <si>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</si>
  <si>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</si>
  <si>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</si>
  <si>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</si>
  <si>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</si>
  <si>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</si>
  <si>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</si>
  <si>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</si>
  <si>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</si>
  <si>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</si>
  <si>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</si>
  <si>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</si>
  <si>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</si>
  <si>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</si>
  <si>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</si>
  <si>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</si>
  <si>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</si>
  <si>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</si>
  <si>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</si>
  <si>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</si>
  <si>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</si>
  <si>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</si>
  <si>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</si>
  <si>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</si>
  <si>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</si>
  <si>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</si>
  <si>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</si>
  <si>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</si>
  <si>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</si>
  <si>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</si>
  <si>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</si>
  <si>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</si>
  <si>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</si>
  <si>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</si>
  <si>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</si>
  <si>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</si>
  <si>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</si>
  <si>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</si>
  <si>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</si>
  <si>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</si>
  <si>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</si>
  <si>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</si>
  <si>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</si>
  <si>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</si>
  <si>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</si>
  <si>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</si>
  <si>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</si>
  <si>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</si>
  <si>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</si>
  <si>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</si>
  <si>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</si>
  <si>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</si>
  <si>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</si>
  <si>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</si>
  <si>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</si>
  <si>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</si>
  <si>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</si>
  <si>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</si>
  <si>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</si>
  <si>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</si>
  <si>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</si>
  <si>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</si>
  <si>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</si>
  <si>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</si>
  <si>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</si>
  <si>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</si>
  <si>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</si>
  <si>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</si>
  <si>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</si>
  <si>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</si>
  <si>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</si>
  <si>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</si>
  <si>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</si>
  <si>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</si>
  <si>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</si>
  <si>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</si>
  <si>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</si>
  <si>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</si>
  <si>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</si>
  <si>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</si>
  <si>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</si>
  <si>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</si>
  <si>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</si>
  <si>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</si>
  <si>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</si>
  <si>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</si>
  <si>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</si>
  <si>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</si>
  <si>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</si>
  <si>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</si>
  <si>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</si>
  <si>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</si>
  <si>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</si>
  <si>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</si>
  <si>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</si>
  <si>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</si>
  <si>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</si>
  <si>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</si>
  <si>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</si>
  <si>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</si>
  <si>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</si>
  <si>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</si>
  <si>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</si>
  <si>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</si>
  <si>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</si>
  <si>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</si>
  <si>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</si>
  <si>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</si>
  <si>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</si>
  <si>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</si>
  <si>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</si>
  <si>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</si>
  <si>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</si>
  <si>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</si>
  <si>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</si>
  <si>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</si>
  <si>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</si>
  <si>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</si>
  <si>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</si>
  <si>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</si>
  <si>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</si>
  <si>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</si>
  <si>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</si>
  <si>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</si>
  <si>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</si>
  <si>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</si>
  <si>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</si>
  <si>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</si>
  <si>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</si>
  <si>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</si>
  <si>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</si>
  <si>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</si>
  <si>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</si>
  <si>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</si>
  <si>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</si>
  <si>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</si>
  <si>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</si>
  <si>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</si>
  <si>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</si>
  <si>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</si>
  <si>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</si>
  <si>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</si>
  <si>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</si>
  <si>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</si>
  <si>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</si>
  <si>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</si>
  <si>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</si>
  <si>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</si>
  <si>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</si>
  <si>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</si>
  <si>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</si>
  <si>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</si>
  <si>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</si>
  <si>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</si>
  <si>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</si>
  <si>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</si>
  <si>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</si>
  <si>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</si>
  <si>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</si>
  <si>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</si>
  <si>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</si>
  <si>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</si>
  <si>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</si>
  <si>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</si>
  <si>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</si>
  <si>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</si>
  <si>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</si>
  <si>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</si>
  <si>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</si>
  <si>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</si>
  <si>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</si>
  <si>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</si>
  <si>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</si>
  <si>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</si>
  <si>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</si>
  <si>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</si>
  <si>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</si>
  <si>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</si>
  <si>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</si>
  <si>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</si>
  <si>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</si>
  <si>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</si>
  <si>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</si>
  <si>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</si>
  <si>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</si>
  <si>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</si>
  <si>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</si>
  <si>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</si>
  <si>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</si>
  <si>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</si>
  <si>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</si>
  <si>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</si>
  <si>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</si>
  <si>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</si>
  <si>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</si>
  <si>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</si>
  <si>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</si>
  <si>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</si>
  <si>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</si>
  <si>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</si>
  <si>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</si>
  <si>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</si>
  <si>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</si>
  <si>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</si>
  <si>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</si>
  <si>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</si>
  <si>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</si>
  <si>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</si>
  <si>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</si>
  <si>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</si>
  <si>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</si>
  <si>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</si>
  <si>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</si>
  <si>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</si>
  <si>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</si>
  <si>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</si>
  <si>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</si>
  <si>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</si>
  <si>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</si>
  <si>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</si>
  <si>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</si>
  <si>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</si>
  <si>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</si>
  <si>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</si>
  <si>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</si>
  <si>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</si>
  <si>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</si>
  <si>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</si>
  <si>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</si>
  <si>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</si>
  <si>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</si>
  <si>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</si>
  <si>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</si>
  <si>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</si>
  <si>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</si>
  <si>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</si>
  <si>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</si>
  <si>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</si>
  <si>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</si>
  <si>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</si>
  <si>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</si>
  <si>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</si>
  <si>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</si>
  <si>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</si>
  <si>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</si>
  <si>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</si>
  <si>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</si>
  <si>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</si>
  <si>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</si>
  <si>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</si>
  <si>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</si>
  <si>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</si>
  <si>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</si>
  <si>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</si>
  <si>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</si>
  <si>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</si>
  <si>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</si>
  <si>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</si>
  <si>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</si>
  <si>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</si>
  <si>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</si>
  <si>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</si>
  <si>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</si>
  <si>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</si>
  <si>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</si>
  <si>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</si>
  <si>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</si>
  <si>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</si>
  <si>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</si>
  <si>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</si>
  <si>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</si>
  <si>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</si>
  <si>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</si>
  <si>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</si>
  <si>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</si>
  <si>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</si>
  <si>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</si>
  <si>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</si>
  <si>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</si>
  <si>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</si>
  <si>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</si>
  <si>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</si>
  <si>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</si>
  <si>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</si>
  <si>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</si>
  <si>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</si>
  <si>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</si>
  <si>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</si>
  <si>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</si>
  <si>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</si>
  <si>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</si>
  <si>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</si>
  <si>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</si>
  <si>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</si>
  <si>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</si>
  <si>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</si>
  <si>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</si>
  <si>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</si>
  <si>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</si>
  <si>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</si>
  <si>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</si>
  <si>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</si>
  <si>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</si>
  <si>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</si>
  <si>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</si>
  <si>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</si>
  <si>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</si>
  <si>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</si>
  <si>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</si>
  <si>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</si>
  <si>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</si>
  <si>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</si>
  <si>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</si>
  <si>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</si>
  <si>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</si>
  <si>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</si>
  <si>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</si>
  <si>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</si>
  <si>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</si>
  <si>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</si>
  <si>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</si>
  <si>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</si>
  <si>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</si>
  <si>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</si>
  <si>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</si>
  <si>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</si>
  <si>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</si>
  <si>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</si>
  <si>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</si>
  <si>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</si>
  <si>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</si>
  <si>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</si>
  <si>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</si>
  <si>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</si>
  <si>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</si>
  <si>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</si>
  <si>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</si>
  <si>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</si>
  <si>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</si>
  <si>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</si>
  <si>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</si>
  <si>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</si>
  <si>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</si>
  <si>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</si>
  <si>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</si>
  <si>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</si>
  <si>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</si>
  <si>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</si>
  <si>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</si>
  <si>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</si>
  <si>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</si>
  <si>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</si>
  <si>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</si>
  <si>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</si>
  <si>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</si>
  <si>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</si>
  <si>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</si>
  <si>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</si>
  <si>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</si>
  <si>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</si>
  <si>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</si>
  <si>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</si>
  <si>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</si>
  <si>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</si>
  <si>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</si>
  <si>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</si>
  <si>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</si>
  <si>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</si>
  <si>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</si>
  <si>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</si>
  <si>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</si>
  <si>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</si>
  <si>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</si>
  <si>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</si>
  <si>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</si>
  <si>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</si>
  <si>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</si>
  <si>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</si>
  <si>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</si>
  <si>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</si>
  <si>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</si>
  <si>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</si>
  <si>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</si>
  <si>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</si>
  <si>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</si>
  <si>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</si>
  <si>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</si>
  <si>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</si>
  <si>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</si>
  <si>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</si>
  <si>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</si>
  <si>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</si>
  <si>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</si>
  <si>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</si>
  <si>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</si>
  <si>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</si>
  <si>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</si>
  <si>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</si>
  <si>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</si>
  <si>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</si>
  <si>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</si>
  <si>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</si>
  <si>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</si>
  <si>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</si>
  <si>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</si>
  <si>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</si>
  <si>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</si>
  <si>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</si>
  <si>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</si>
  <si>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</si>
  <si>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</si>
  <si>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</si>
  <si>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</si>
  <si>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</si>
  <si>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</si>
  <si>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</si>
  <si>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</si>
  <si>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</si>
  <si>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</si>
  <si>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</si>
  <si>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</si>
  <si>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</si>
  <si>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</si>
  <si>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</si>
  <si>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</si>
  <si>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</si>
  <si>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</si>
  <si>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</si>
  <si>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</si>
  <si>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</si>
  <si>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</si>
  <si>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</si>
  <si>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</si>
  <si>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</si>
  <si>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</si>
  <si>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</si>
  <si>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</si>
  <si>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</si>
  <si>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</si>
  <si>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</si>
  <si>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</si>
  <si>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</si>
  <si>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</si>
  <si>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</si>
  <si>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</si>
  <si>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</si>
  <si>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</si>
  <si>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</si>
  <si>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</si>
  <si>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</si>
  <si>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</si>
  <si>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</si>
  <si>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</si>
  <si>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</si>
  <si>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</si>
  <si>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</si>
  <si>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</si>
  <si>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</si>
  <si>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</si>
  <si>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</si>
  <si>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</si>
  <si>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</si>
  <si>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</si>
  <si>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</si>
  <si>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</si>
  <si>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</si>
  <si>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</si>
  <si>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</si>
  <si>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</si>
  <si>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</si>
  <si>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</si>
  <si>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</si>
  <si>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</si>
  <si>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</si>
  <si>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</si>
  <si>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</si>
  <si>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</si>
  <si>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</si>
  <si>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</si>
  <si>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</si>
  <si>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</si>
  <si>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</si>
  <si>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</si>
  <si>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</si>
  <si>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</si>
  <si>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</si>
  <si>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</si>
  <si>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</si>
  <si>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</si>
  <si>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</si>
  <si>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</si>
  <si>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</si>
  <si>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</si>
  <si>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</si>
  <si>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</si>
  <si>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</si>
  <si>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</si>
  <si>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</si>
  <si>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</si>
  <si>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</si>
  <si>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</si>
  <si>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</si>
  <si>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</si>
  <si>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</si>
  <si>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</si>
  <si>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</si>
  <si>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</si>
  <si>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</si>
  <si>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</si>
  <si>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</si>
  <si>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</si>
  <si>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</si>
  <si>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</si>
  <si>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</si>
  <si>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</si>
  <si>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</si>
  <si>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</si>
  <si>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</si>
  <si>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</si>
  <si>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</si>
  <si>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</si>
  <si>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</si>
  <si>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</si>
  <si>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</si>
  <si>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</si>
  <si>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</si>
  <si>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</si>
  <si>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</si>
  <si>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</si>
  <si>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</si>
  <si>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</si>
  <si>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</si>
  <si>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</si>
  <si>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</si>
  <si>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</si>
  <si>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</si>
  <si>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</si>
  <si>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</si>
  <si>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</si>
  <si>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</si>
  <si>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</si>
  <si>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</si>
  <si>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</si>
  <si>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</si>
  <si>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</si>
  <si>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</si>
  <si>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</si>
  <si>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</si>
  <si>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</si>
  <si>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</si>
  <si>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</si>
  <si>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</si>
  <si>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</si>
  <si>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</si>
  <si>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</si>
  <si>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</si>
  <si>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</si>
  <si>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</si>
  <si>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</si>
  <si>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</si>
  <si>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</si>
  <si>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</si>
  <si>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</si>
  <si>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</si>
  <si>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</si>
  <si>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</si>
  <si>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</si>
  <si>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</si>
  <si>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</si>
  <si>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</si>
  <si>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</si>
  <si>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</si>
  <si>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</si>
  <si>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</si>
  <si>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</si>
  <si>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</si>
  <si>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</si>
  <si>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</si>
  <si>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</si>
  <si>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</si>
  <si>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</si>
  <si>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</si>
  <si>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</si>
  <si>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</si>
  <si>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</si>
  <si>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</si>
  <si>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</si>
  <si>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</si>
  <si>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</si>
  <si>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</si>
  <si>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</si>
  <si>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</si>
  <si>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</si>
  <si>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</si>
  <si>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</si>
  <si>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</si>
  <si>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</si>
  <si>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</si>
  <si>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</si>
  <si>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</si>
  <si>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</si>
  <si>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</si>
  <si>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</si>
  <si>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</si>
  <si>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</si>
  <si>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</si>
  <si>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</si>
  <si>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</si>
  <si>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</si>
  <si>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</si>
  <si>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</si>
  <si>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</si>
  <si>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</si>
  <si>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</si>
  <si>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</si>
  <si>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</si>
  <si>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</si>
  <si>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</si>
  <si>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</si>
  <si>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</si>
  <si>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</si>
  <si>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</si>
  <si>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</si>
  <si>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</si>
  <si>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</si>
  <si>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</si>
  <si>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</si>
  <si>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</si>
  <si>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</si>
  <si>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</si>
  <si>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</si>
  <si>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</si>
  <si>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</si>
  <si>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</si>
  <si>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</si>
  <si>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</si>
  <si>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</si>
  <si>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</si>
  <si>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</si>
  <si>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</si>
  <si>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</si>
  <si>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</si>
  <si>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</si>
  <si>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</si>
  <si>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</si>
  <si>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</si>
  <si>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</si>
  <si>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</si>
  <si>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</si>
  <si>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</si>
  <si>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</si>
  <si>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</si>
  <si>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</si>
  <si>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</si>
  <si>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</si>
  <si>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</si>
  <si>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</si>
  <si>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</si>
  <si>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</si>
  <si>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</si>
  <si>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</si>
  <si>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</si>
  <si>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</si>
  <si>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</si>
  <si>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</si>
  <si>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</si>
  <si>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</si>
  <si>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</si>
  <si>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</si>
  <si>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</si>
  <si>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</si>
  <si>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</si>
  <si>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</si>
  <si>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</si>
  <si>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</si>
  <si>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</si>
  <si>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</si>
  <si>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</si>
  <si>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</si>
  <si>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</si>
  <si>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</si>
  <si>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</si>
  <si>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</si>
  <si>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</si>
  <si>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</si>
  <si>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</si>
  <si>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</si>
  <si>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</si>
  <si>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</si>
  <si>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</si>
  <si>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</si>
  <si>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</si>
  <si>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</si>
  <si>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</si>
  <si>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</si>
  <si>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</si>
  <si>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</si>
  <si>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</si>
  <si>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</si>
  <si>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</si>
  <si>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</si>
  <si>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</si>
  <si>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</si>
  <si>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</si>
  <si>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</si>
  <si>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</si>
  <si>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</si>
  <si>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</si>
  <si>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</si>
  <si>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</si>
  <si>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</si>
  <si>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</si>
  <si>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</si>
  <si>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</si>
  <si>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</si>
  <si>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</si>
  <si>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</si>
  <si>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</si>
  <si>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</si>
  <si>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</si>
  <si>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</si>
  <si>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</si>
  <si>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</si>
  <si>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</si>
  <si>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</si>
  <si>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</si>
  <si>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</si>
  <si>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</si>
  <si>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</si>
  <si>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</si>
  <si>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</si>
  <si>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</si>
  <si>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</si>
  <si>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</si>
  <si>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</si>
  <si>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</si>
  <si>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</si>
  <si>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</si>
  <si>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</si>
  <si>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</si>
  <si>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</si>
  <si>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</si>
  <si>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</si>
  <si>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</si>
  <si>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</si>
  <si>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</si>
  <si>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</si>
  <si>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</si>
  <si>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</si>
  <si>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</si>
  <si>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</si>
  <si>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</si>
  <si>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</si>
  <si>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</si>
  <si>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</si>
  <si>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</si>
  <si>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</si>
  <si>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</si>
  <si>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</si>
  <si>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</si>
  <si>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</si>
  <si>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</si>
  <si>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</si>
  <si>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</si>
  <si>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</si>
  <si>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</si>
  <si>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</si>
  <si>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</si>
  <si>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</si>
  <si>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</si>
  <si>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</si>
  <si>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</si>
  <si>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</si>
  <si>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</si>
  <si>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</si>
  <si>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</si>
  <si>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</si>
  <si>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</si>
  <si>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</si>
  <si>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</si>
  <si>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</si>
  <si>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</si>
  <si>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</si>
  <si>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</si>
  <si>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</si>
  <si>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</si>
  <si>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</si>
  <si>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</si>
  <si>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</si>
  <si>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</si>
  <si>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</si>
  <si>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</si>
  <si>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</si>
  <si>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</si>
  <si>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</si>
  <si>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</si>
  <si>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</si>
  <si>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</si>
  <si>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</si>
  <si>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</si>
  <si>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</si>
  <si>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</si>
  <si>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</si>
  <si>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</si>
  <si>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</si>
  <si>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</si>
  <si>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</si>
  <si>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</si>
  <si>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</si>
  <si>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</si>
  <si>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</si>
  <si>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</si>
  <si>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</si>
  <si>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</si>
  <si>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</si>
  <si>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</si>
  <si>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</si>
  <si>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</si>
  <si>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</si>
  <si>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</si>
  <si>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</si>
  <si>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</si>
  <si>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</si>
  <si>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</si>
  <si>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</si>
  <si>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</si>
  <si>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</si>
  <si>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</si>
  <si>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</si>
  <si>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</si>
  <si>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</si>
  <si>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</si>
  <si>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</si>
  <si>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</si>
  <si>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</si>
  <si>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</si>
  <si>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</si>
  <si>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</si>
  <si>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</si>
  <si>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</si>
  <si>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</si>
  <si>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</si>
  <si>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</si>
  <si>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</si>
  <si>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</si>
  <si>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</si>
  <si>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</si>
  <si>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</si>
  <si>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</si>
  <si>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</si>
  <si>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</si>
  <si>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</si>
  <si>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</si>
  <si>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</si>
  <si>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</si>
  <si>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</si>
  <si>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</si>
  <si>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</si>
  <si>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</si>
  <si>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</si>
  <si>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</si>
  <si>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</si>
  <si>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</si>
  <si>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</si>
  <si>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</si>
  <si>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</si>
  <si>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</si>
  <si>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</si>
  <si>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</si>
  <si>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</si>
  <si>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</si>
  <si>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</si>
  <si>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</si>
  <si>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</si>
  <si>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</si>
  <si>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</si>
  <si>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</si>
  <si>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</si>
  <si>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</si>
  <si>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</si>
  <si>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</si>
  <si>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</si>
  <si>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</si>
  <si>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</si>
  <si>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</si>
  <si>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</si>
  <si>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</si>
  <si>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</si>
  <si>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</si>
  <si>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</si>
  <si>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</si>
  <si>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</si>
  <si>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</si>
  <si>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</si>
  <si>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</si>
  <si>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</si>
  <si>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</si>
  <si>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</si>
  <si>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</si>
  <si>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</si>
  <si>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</si>
  <si>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</si>
  <si>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</si>
  <si>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</si>
  <si>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</si>
  <si>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</si>
  <si>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</si>
  <si>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</si>
  <si>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</si>
  <si>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</si>
  <si>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</si>
  <si>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</si>
  <si>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</si>
  <si>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</si>
  <si>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</si>
  <si>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</si>
  <si>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</si>
  <si>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</si>
  <si>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</si>
  <si>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</si>
  <si>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</si>
  <si>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</si>
  <si>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</si>
  <si>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</si>
  <si>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</si>
  <si>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</si>
  <si>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</si>
  <si>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</si>
  <si>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</si>
  <si>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</si>
  <si>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</si>
  <si>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</si>
  <si>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</si>
  <si>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</si>
  <si>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</si>
  <si>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</si>
  <si>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</si>
  <si>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</si>
  <si>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</si>
  <si>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</si>
  <si>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</si>
  <si>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</si>
  <si>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</si>
  <si>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</si>
  <si>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</si>
  <si>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</si>
  <si>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</si>
  <si>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</si>
  <si>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</si>
  <si>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</si>
  <si>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</si>
  <si>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</si>
  <si>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</si>
  <si>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</si>
  <si>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</si>
  <si>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</si>
  <si>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</si>
  <si>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</si>
  <si>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</si>
  <si>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</si>
  <si>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</si>
  <si>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</si>
  <si>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</si>
  <si>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</si>
  <si>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</si>
  <si>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</si>
  <si>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</si>
  <si>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</si>
  <si>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</si>
  <si>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</si>
  <si>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</si>
  <si>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</si>
  <si>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</si>
  <si>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</si>
  <si>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</si>
  <si>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</si>
  <si>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</si>
  <si>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</si>
  <si>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</si>
  <si>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</si>
  <si>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</si>
  <si>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</si>
  <si>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</si>
  <si>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</si>
  <si>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</si>
  <si>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</si>
  <si>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</si>
  <si>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</si>
  <si>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</si>
  <si>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</si>
  <si>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</si>
  <si>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</si>
  <si>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</si>
  <si>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</si>
  <si>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</si>
  <si>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</si>
  <si>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</si>
  <si>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</si>
  <si>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</si>
  <si>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</si>
  <si>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</si>
  <si>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</si>
  <si>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</si>
  <si>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</si>
  <si>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</si>
  <si>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</si>
  <si>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</si>
  <si>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</si>
  <si>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</si>
  <si>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</si>
  <si>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</si>
  <si>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</si>
  <si>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</si>
  <si>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</si>
  <si>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</si>
  <si>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</si>
  <si>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</si>
  <si>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</si>
  <si>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</si>
  <si>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</si>
  <si>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</si>
  <si>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</si>
  <si>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</si>
  <si>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</si>
  <si>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</si>
  <si>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</si>
  <si>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</si>
  <si>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</si>
  <si>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</si>
  <si>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</si>
  <si>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</si>
  <si>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</si>
  <si>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</si>
  <si>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</si>
  <si>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</si>
  <si>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</si>
  <si>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</si>
  <si>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</si>
  <si>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</si>
  <si>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</si>
  <si>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</si>
  <si>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</si>
  <si>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</si>
  <si>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</si>
  <si>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</si>
  <si>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</si>
  <si>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</si>
  <si>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</si>
  <si>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</si>
  <si>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</si>
  <si>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</si>
  <si>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</si>
  <si>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</si>
  <si>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</si>
  <si>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</si>
  <si>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</si>
  <si>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</si>
  <si>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</si>
  <si>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</si>
  <si>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</si>
  <si>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</si>
  <si>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</si>
  <si>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</si>
  <si>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</si>
  <si>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</si>
  <si>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</si>
  <si>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</si>
  <si>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</si>
  <si>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</si>
  <si>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</si>
  <si>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</si>
  <si>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</si>
  <si>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</si>
  <si>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</si>
  <si>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</si>
  <si>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</si>
  <si>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</si>
  <si>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</si>
  <si>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</si>
  <si>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</si>
  <si>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</si>
  <si>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</si>
  <si>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</si>
  <si>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</si>
  <si>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</si>
  <si>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</si>
  <si>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</si>
  <si>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</si>
  <si>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</si>
  <si>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</si>
  <si>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</si>
  <si>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</si>
  <si>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</si>
  <si>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</si>
  <si>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</si>
  <si>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</si>
  <si>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</si>
  <si>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</si>
  <si>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</si>
  <si>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</si>
  <si>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</si>
  <si>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</si>
  <si>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</si>
  <si>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</si>
  <si>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</si>
  <si>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</si>
  <si>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</si>
  <si>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</si>
  <si>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</si>
  <si>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</si>
  <si>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</si>
  <si>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</si>
  <si>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</si>
  <si>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</si>
  <si>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</si>
  <si>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</si>
  <si>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</si>
  <si>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</si>
  <si>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</si>
  <si>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</si>
  <si>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</si>
  <si>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</si>
  <si>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</si>
  <si>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</si>
  <si>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</si>
  <si>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</si>
  <si>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</si>
  <si>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</si>
  <si>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</si>
  <si>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</si>
  <si>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</si>
  <si>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</si>
  <si>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</si>
  <si>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</si>
  <si>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</si>
  <si>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</si>
  <si>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</si>
  <si>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</si>
  <si>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</si>
  <si>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</si>
  <si>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</si>
  <si>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</si>
  <si>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</si>
  <si>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</si>
  <si>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</si>
  <si>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</si>
  <si>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</si>
  <si>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</si>
  <si>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</si>
  <si>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</si>
  <si>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</si>
  <si>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</si>
  <si>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</si>
  <si>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</si>
  <si>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</si>
  <si>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</si>
  <si>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</si>
  <si>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</si>
  <si>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</si>
  <si>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</si>
  <si>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</si>
  <si>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</si>
  <si>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</si>
  <si>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</si>
  <si>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</si>
  <si>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</si>
  <si>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</si>
  <si>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</si>
  <si>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</si>
  <si>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</si>
  <si>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</si>
  <si>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</si>
  <si>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</si>
  <si>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</si>
  <si>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</si>
  <si>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</si>
  <si>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</si>
  <si>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</si>
  <si>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</si>
  <si>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</si>
  <si>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</si>
  <si>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</si>
  <si>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</si>
  <si>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</si>
  <si>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</si>
  <si>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</si>
  <si>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</si>
  <si>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</si>
  <si>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</si>
  <si>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</si>
  <si>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</si>
  <si>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</si>
  <si>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</si>
  <si>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</si>
  <si>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</si>
  <si>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</si>
  <si>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</si>
  <si>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</si>
  <si>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</si>
  <si>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</si>
  <si>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</si>
  <si>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</si>
  <si>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</si>
  <si>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</si>
  <si>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</si>
  <si>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</si>
  <si>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</si>
  <si>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</si>
  <si>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</si>
  <si>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</si>
  <si>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</si>
  <si>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</si>
  <si>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</si>
  <si>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</si>
  <si>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</si>
  <si>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</si>
  <si>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</si>
  <si>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</si>
  <si>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</si>
  <si>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</si>
  <si>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</si>
  <si>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</si>
  <si>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</si>
  <si>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</si>
  <si>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</si>
  <si>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</si>
  <si>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</si>
  <si>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</si>
  <si>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</si>
  <si>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</si>
  <si>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</si>
  <si>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</si>
  <si>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</si>
  <si>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</si>
  <si>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</si>
  <si>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</si>
  <si>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</si>
  <si>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</si>
  <si>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</si>
  <si>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</si>
  <si>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</si>
  <si>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</si>
  <si>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</si>
  <si>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</si>
  <si>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</si>
  <si>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</si>
  <si>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</si>
  <si>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</si>
  <si>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</si>
  <si>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</si>
  <si>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</si>
  <si>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</si>
  <si>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</si>
  <si>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</si>
  <si>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</si>
  <si>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</si>
  <si>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</si>
  <si>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</si>
  <si>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</si>
  <si>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</si>
  <si>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</si>
  <si>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</si>
  <si>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</si>
  <si>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</si>
  <si>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</si>
  <si>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</si>
  <si>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</si>
  <si>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</si>
  <si>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</si>
  <si>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</si>
  <si>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</si>
  <si>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</si>
  <si>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</si>
  <si>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</si>
  <si>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</si>
  <si>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</si>
  <si>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</si>
  <si>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</si>
  <si>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</si>
  <si>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</si>
  <si>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</si>
  <si>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</si>
  <si>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</si>
  <si>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</si>
  <si>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</si>
  <si>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</si>
  <si>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</si>
  <si>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</si>
  <si>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</si>
  <si>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</si>
  <si>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</si>
  <si>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</si>
  <si>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</si>
  <si>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</si>
  <si>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</si>
  <si>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</si>
  <si>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</si>
  <si>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</si>
  <si>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</si>
  <si>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</si>
  <si>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</si>
  <si>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</si>
  <si>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</si>
  <si>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</si>
  <si>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</si>
  <si>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</si>
  <si>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</si>
  <si>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</si>
  <si>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</si>
  <si>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</si>
  <si>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</si>
  <si>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</si>
  <si>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</si>
  <si>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</si>
  <si>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</si>
  <si>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</si>
  <si>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</si>
  <si>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</si>
  <si>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</si>
  <si>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</si>
  <si>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</si>
  <si>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</si>
  <si>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</si>
  <si>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</si>
  <si>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</si>
  <si>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</si>
  <si>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</si>
  <si>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</si>
  <si>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</si>
  <si>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</si>
  <si>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</si>
  <si>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</si>
  <si>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</si>
  <si>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</si>
  <si>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</si>
  <si>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</si>
  <si>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</si>
  <si>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</si>
  <si>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</si>
  <si>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</si>
  <si>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</si>
  <si>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</si>
  <si>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</si>
  <si>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</si>
  <si>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</si>
  <si>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</si>
  <si>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</si>
  <si>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</si>
  <si>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</si>
  <si>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</si>
  <si>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</si>
  <si>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</si>
  <si>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</si>
  <si>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</si>
  <si>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</si>
  <si>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</si>
  <si>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</si>
  <si>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</si>
  <si>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</si>
  <si>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</si>
  <si>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</si>
  <si>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</si>
  <si>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</si>
  <si>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</si>
  <si>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</si>
  <si>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</si>
  <si>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</si>
  <si>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</si>
  <si>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</si>
  <si>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</si>
  <si>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</si>
  <si>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</si>
  <si>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</si>
  <si>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</si>
  <si>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</si>
  <si>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</si>
  <si>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</si>
  <si>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</si>
  <si>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</si>
  <si>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</si>
  <si>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</si>
  <si>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</si>
  <si>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</si>
  <si>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</si>
  <si>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</si>
  <si>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</si>
  <si>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</si>
  <si>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</si>
  <si>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</si>
  <si>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</si>
  <si>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</si>
  <si>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</si>
  <si>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</si>
  <si>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</si>
  <si>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</si>
  <si>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</si>
  <si>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</si>
  <si>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</si>
  <si>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</si>
  <si>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</si>
  <si>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</si>
  <si>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</si>
  <si>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</si>
  <si>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</si>
  <si>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</si>
  <si>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</si>
  <si>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</si>
  <si>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</si>
  <si>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</si>
  <si>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</si>
  <si>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</si>
  <si>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</si>
  <si>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</si>
  <si>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</si>
  <si>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</si>
  <si>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</si>
  <si>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</si>
  <si>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</si>
  <si>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</si>
  <si>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</si>
  <si>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</si>
  <si>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</si>
  <si>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</si>
  <si>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</si>
  <si>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</si>
  <si>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</si>
  <si>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</si>
  <si>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</si>
  <si>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</si>
  <si>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</si>
  <si>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</si>
  <si>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</si>
  <si>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</si>
  <si>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</si>
  <si>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</si>
  <si>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</si>
  <si>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</si>
  <si>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</si>
  <si>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</si>
  <si>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</si>
  <si>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</si>
  <si>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</si>
  <si>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</si>
  <si>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</si>
  <si>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</si>
  <si>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</si>
  <si>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</si>
  <si>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</si>
  <si>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</si>
  <si>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</si>
  <si>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</si>
  <si>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</si>
  <si>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</si>
  <si>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</si>
  <si>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</si>
  <si>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</si>
  <si>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</si>
  <si>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</si>
  <si>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</si>
  <si>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</si>
  <si>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</si>
  <si>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</si>
  <si>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</si>
  <si>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</si>
  <si>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</si>
  <si>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</si>
  <si>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</si>
  <si>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</si>
  <si>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</si>
  <si>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</si>
  <si>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</si>
  <si>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</si>
  <si>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</si>
  <si>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</si>
  <si>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</si>
  <si>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</si>
  <si>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</si>
  <si>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</si>
  <si>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</si>
  <si>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</si>
  <si>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</si>
  <si>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</si>
  <si>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</si>
  <si>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</si>
  <si>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</si>
  <si>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</si>
  <si>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</si>
  <si>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</si>
  <si>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</si>
  <si>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</si>
  <si>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</si>
  <si>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</si>
  <si>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</si>
  <si>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</si>
  <si>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</si>
  <si>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</si>
  <si>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</si>
  <si>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</si>
  <si>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</si>
  <si>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</si>
  <si>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</si>
  <si>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</si>
  <si>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</si>
  <si>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</si>
  <si>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</si>
  <si>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</si>
  <si>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</si>
  <si>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</si>
  <si>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</si>
  <si>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</si>
  <si>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</si>
  <si>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</si>
  <si>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</si>
  <si>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</si>
  <si>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</si>
  <si>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</si>
  <si>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</si>
  <si>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</si>
  <si>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</si>
  <si>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</si>
  <si>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</si>
  <si>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</si>
  <si>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</si>
  <si>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</si>
  <si>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</si>
  <si>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</si>
  <si>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</si>
  <si>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</si>
  <si>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</si>
  <si>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</si>
  <si>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</si>
  <si>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</si>
  <si>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</si>
  <si>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</si>
  <si>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</si>
  <si>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</si>
  <si>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</si>
  <si>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</si>
  <si>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</si>
  <si>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</si>
  <si>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</si>
  <si>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</si>
  <si>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</si>
  <si>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</si>
  <si>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</si>
  <si>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</si>
  <si>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</si>
  <si>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</si>
  <si>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</si>
  <si>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</si>
  <si>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</si>
  <si>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</si>
  <si>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</si>
  <si>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</si>
  <si>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</si>
  <si>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</si>
  <si>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</si>
  <si>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</si>
  <si>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</si>
  <si>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</si>
  <si>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</si>
  <si>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</si>
  <si>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</si>
  <si>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</si>
  <si>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</si>
  <si>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</si>
  <si>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</si>
  <si>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</si>
  <si>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</si>
  <si>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</si>
  <si>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</si>
  <si>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</si>
  <si>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</si>
  <si>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</si>
  <si>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</si>
  <si>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</si>
  <si>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</si>
  <si>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</si>
  <si>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</si>
  <si>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</si>
  <si>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</si>
  <si>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</si>
  <si>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</si>
  <si>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</si>
  <si>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</si>
  <si>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</si>
  <si>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</si>
  <si>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</si>
  <si>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</si>
  <si>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</si>
  <si>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</si>
  <si>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</si>
  <si>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</si>
  <si>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</si>
  <si>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</si>
  <si>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</si>
  <si>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</si>
  <si>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</si>
  <si>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</si>
  <si>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</si>
  <si>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</si>
  <si>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</si>
  <si>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</si>
  <si>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</si>
  <si>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</si>
  <si>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</si>
  <si>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</si>
  <si>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</si>
  <si>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</si>
  <si>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</si>
  <si>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</si>
  <si>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</si>
  <si>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</si>
  <si>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</si>
  <si>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</si>
  <si>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</si>
  <si>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</si>
  <si>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</si>
  <si>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</si>
  <si>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</si>
  <si>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</si>
  <si>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</si>
  <si>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</si>
  <si>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</si>
  <si>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</si>
  <si>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</si>
  <si>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</si>
  <si>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</si>
  <si>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</si>
  <si>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</si>
  <si>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</si>
  <si>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</si>
  <si>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</si>
  <si>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</si>
  <si>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</si>
  <si>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</si>
  <si>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</si>
  <si>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</si>
  <si>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</si>
  <si>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</si>
  <si>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</si>
  <si>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</si>
  <si>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</si>
  <si>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</si>
  <si>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</si>
  <si>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</si>
  <si>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</si>
  <si>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</si>
  <si>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</si>
  <si>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</si>
  <si>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</si>
  <si>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</si>
  <si>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</si>
  <si>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</si>
  <si>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</si>
  <si>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</si>
  <si>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</si>
  <si>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</si>
  <si>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</si>
  <si>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</si>
  <si>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</si>
  <si>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</si>
  <si>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</si>
  <si>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</si>
  <si>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</si>
  <si>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</si>
  <si>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</si>
  <si>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</si>
  <si>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</si>
  <si>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</si>
  <si>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</si>
  <si>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</si>
  <si>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</si>
  <si>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</si>
  <si>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</si>
  <si>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</si>
  <si>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</si>
  <si>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</si>
  <si>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</si>
  <si>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</si>
  <si>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</si>
  <si>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</si>
  <si>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</si>
  <si>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</si>
  <si>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</si>
  <si>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</si>
  <si>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</si>
  <si>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</si>
  <si>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</si>
  <si>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</si>
  <si>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</si>
  <si>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</si>
  <si>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</si>
  <si>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</si>
  <si>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</si>
  <si>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</si>
  <si>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</si>
  <si>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</si>
  <si>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</si>
  <si>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</si>
  <si>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</si>
  <si>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</si>
  <si>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</si>
  <si>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</si>
  <si>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</si>
  <si>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</si>
  <si>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</si>
  <si>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</si>
  <si>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</si>
  <si>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</si>
  <si>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</si>
  <si>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</si>
  <si>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</si>
  <si>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</si>
  <si>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</si>
  <si>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</si>
  <si>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</si>
  <si>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</si>
  <si>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</si>
  <si>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</si>
  <si>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</si>
  <si>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</si>
  <si>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</si>
  <si>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</si>
  <si>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</si>
  <si>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</si>
  <si>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</si>
  <si>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</si>
  <si>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</si>
  <si>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</si>
  <si>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</si>
  <si>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</si>
  <si>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</si>
  <si>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</si>
  <si>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</si>
  <si>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</si>
  <si>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</si>
  <si>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</si>
  <si>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</si>
  <si>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</si>
  <si>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</si>
  <si>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</si>
  <si>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</si>
  <si>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</si>
  <si>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</si>
  <si>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</si>
  <si>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</si>
  <si>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</si>
  <si>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</si>
  <si>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</si>
  <si>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</si>
  <si>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</si>
  <si>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</si>
  <si>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</si>
  <si>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</si>
  <si>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</si>
  <si>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</si>
  <si>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</si>
  <si>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</si>
  <si>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</si>
  <si>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</si>
  <si>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</si>
  <si>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</si>
  <si>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</si>
  <si>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</si>
  <si>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</si>
  <si>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</si>
  <si>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</si>
  <si>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</si>
  <si>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</si>
  <si>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</si>
  <si>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</si>
  <si>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</si>
  <si>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</si>
  <si>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</si>
  <si>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</si>
  <si>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</si>
  <si>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</si>
  <si>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</si>
  <si>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</si>
  <si>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</si>
  <si>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</si>
  <si>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</si>
  <si>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</si>
  <si>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</si>
  <si>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</si>
  <si>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</si>
  <si>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</si>
  <si>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</si>
  <si>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</si>
  <si>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</si>
  <si>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</si>
  <si>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</si>
  <si>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</si>
  <si>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</si>
  <si>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</si>
  <si>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</si>
  <si>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</si>
  <si>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</si>
  <si>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</si>
  <si>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</si>
  <si>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</si>
  <si>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</si>
  <si>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</si>
  <si>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</si>
  <si>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</si>
  <si>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</si>
  <si>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</si>
  <si>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</si>
  <si>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</si>
  <si>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</si>
  <si>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</si>
  <si>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</si>
  <si>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</si>
  <si>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</si>
  <si>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</si>
  <si>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</si>
  <si>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</si>
  <si>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</si>
  <si>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</si>
  <si>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</si>
  <si>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</si>
  <si>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</si>
  <si>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</si>
  <si>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</si>
  <si>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</si>
  <si>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</si>
  <si>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</si>
  <si>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</si>
  <si>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</si>
  <si>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</si>
  <si>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</si>
  <si>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</si>
  <si>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</si>
  <si>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</si>
  <si>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</si>
  <si>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</si>
  <si>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</si>
  <si>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</si>
  <si>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</si>
  <si>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</si>
  <si>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</si>
  <si>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</si>
  <si>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</si>
  <si>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</si>
  <si>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</si>
  <si>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</si>
  <si>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</si>
  <si>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</si>
  <si>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</si>
  <si>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</si>
  <si>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</si>
  <si>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</si>
  <si>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</si>
  <si>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</si>
  <si>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</si>
  <si>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</si>
  <si>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</si>
  <si>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</si>
  <si>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</si>
  <si>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</si>
  <si>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</si>
  <si>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</si>
  <si>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</si>
  <si>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</si>
  <si>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</si>
  <si>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</si>
  <si>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</si>
  <si>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</si>
  <si>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</si>
  <si>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</si>
  <si>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</si>
  <si>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</si>
  <si>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</si>
  <si>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</si>
  <si>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</si>
  <si>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</si>
  <si>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</si>
  <si>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</si>
  <si>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</si>
  <si>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</si>
  <si>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</si>
  <si>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</si>
  <si>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</si>
  <si>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</si>
  <si>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</si>
  <si>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</si>
  <si>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</si>
  <si>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</si>
  <si>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</si>
  <si>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</si>
  <si>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</si>
  <si>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</si>
  <si>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</si>
  <si>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</si>
  <si>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</si>
  <si>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</si>
  <si>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</si>
  <si>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</si>
  <si>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</si>
  <si>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</si>
  <si>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</si>
  <si>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</si>
  <si>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</si>
  <si>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</si>
  <si>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</si>
  <si>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</si>
  <si>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</si>
  <si>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</si>
  <si>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</si>
  <si>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</si>
  <si>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</si>
  <si>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</si>
  <si>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</si>
  <si>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</si>
  <si>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</si>
  <si>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</si>
  <si>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</si>
  <si>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</si>
  <si>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</si>
  <si>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</si>
  <si>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</si>
  <si>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</si>
  <si>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</si>
  <si>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</si>
  <si>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</si>
  <si>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</si>
  <si>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</si>
  <si>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</si>
  <si>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</si>
  <si>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</si>
  <si>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</si>
  <si>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</si>
  <si>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</si>
  <si>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</si>
  <si>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</si>
  <si>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</si>
  <si>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</si>
  <si>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</si>
  <si>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</si>
  <si>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</si>
  <si>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</si>
  <si>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</si>
  <si>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</si>
  <si>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</si>
  <si>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</si>
  <si>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</si>
  <si>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</si>
  <si>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</si>
  <si>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</si>
  <si>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</si>
  <si>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</si>
  <si>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</si>
  <si>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</si>
  <si>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</si>
  <si>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</si>
  <si>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</si>
  <si>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</si>
  <si>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</si>
  <si>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</si>
  <si>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</si>
  <si>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</si>
  <si>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</si>
  <si>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</si>
  <si>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</si>
  <si>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</si>
  <si>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</si>
  <si>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</si>
  <si>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</si>
  <si>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</si>
  <si>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</si>
  <si>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</si>
  <si>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</si>
  <si>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</si>
  <si>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</si>
  <si>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</si>
  <si>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</si>
  <si>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</si>
  <si>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</si>
  <si>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</si>
  <si>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</si>
  <si>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</si>
  <si>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</si>
  <si>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</si>
  <si>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</si>
  <si>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</si>
  <si>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</si>
  <si>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</si>
  <si>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</si>
  <si>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</si>
  <si>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</si>
  <si>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</si>
  <si>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</si>
  <si>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</si>
  <si>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</si>
  <si>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</si>
  <si>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</si>
  <si>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</si>
  <si>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</si>
  <si>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</si>
  <si>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</si>
  <si>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</si>
  <si>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</si>
  <si>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</si>
  <si>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</si>
  <si>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</si>
  <si>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</si>
  <si>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</si>
  <si>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</si>
  <si>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</si>
  <si>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</si>
  <si>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</si>
  <si>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</si>
  <si>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</si>
  <si>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</si>
  <si>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</si>
  <si>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</si>
  <si>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</si>
  <si>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</si>
  <si>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</si>
  <si>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</si>
  <si>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</si>
  <si>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</si>
  <si>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</si>
  <si>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</si>
  <si>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</si>
  <si>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</si>
  <si>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</si>
  <si>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</si>
  <si>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</si>
  <si>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</si>
  <si>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</si>
  <si>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</si>
  <si>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</si>
  <si>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</si>
  <si>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</si>
  <si>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</si>
  <si>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</si>
  <si>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</si>
  <si>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</si>
  <si>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</si>
  <si>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</si>
  <si>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</si>
  <si>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</si>
  <si>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</si>
  <si>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</si>
  <si>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</si>
  <si>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</si>
  <si>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</si>
  <si>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</si>
  <si>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</si>
  <si>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</si>
  <si>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</si>
  <si>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</si>
  <si>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</si>
  <si>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</si>
  <si>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</si>
  <si>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</si>
  <si>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</si>
  <si>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</si>
  <si>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</si>
  <si>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</si>
  <si>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</si>
  <si>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</si>
  <si>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</si>
  <si>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</si>
  <si>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</si>
  <si>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</si>
  <si>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</si>
  <si>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</si>
  <si>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</si>
  <si>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</si>
  <si>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</si>
  <si>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</si>
  <si>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</si>
  <si>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</si>
  <si>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</si>
  <si>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</si>
  <si>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</si>
  <si>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</si>
  <si>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</si>
  <si>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</si>
  <si>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</si>
  <si>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</si>
  <si>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</si>
  <si>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</si>
  <si>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</si>
  <si>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</si>
  <si>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</si>
  <si>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</si>
  <si>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</si>
  <si>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</si>
  <si>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</si>
  <si>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</si>
  <si>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</si>
  <si>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</si>
  <si>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</si>
  <si>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</si>
  <si>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</si>
  <si>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</si>
  <si>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</si>
  <si>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</si>
  <si>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</si>
  <si>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</si>
  <si>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</si>
  <si>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</si>
  <si>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</si>
  <si>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</si>
  <si>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</si>
  <si>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</si>
  <si>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</si>
  <si>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</si>
  <si>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</si>
  <si>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</si>
  <si>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</si>
  <si>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</si>
  <si>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</si>
  <si>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</si>
  <si>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</si>
  <si>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</si>
  <si>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</si>
  <si>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</si>
  <si>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</si>
  <si>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</si>
  <si>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</si>
  <si>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</si>
  <si>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</si>
  <si>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</si>
  <si>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</si>
  <si>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</si>
  <si>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</si>
  <si>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</si>
  <si>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</si>
  <si>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</si>
  <si>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</si>
  <si>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</si>
  <si>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</si>
  <si>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</si>
  <si>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</si>
  <si>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</si>
  <si>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</si>
  <si>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</si>
  <si>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</si>
  <si>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</si>
  <si>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</si>
  <si>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</si>
  <si>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</si>
  <si>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</si>
  <si>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</si>
  <si>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</si>
  <si>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</si>
  <si>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</si>
  <si>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</si>
  <si>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</si>
  <si>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</si>
  <si>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</si>
  <si>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</si>
  <si>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</si>
  <si>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</si>
  <si>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</si>
  <si>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</si>
  <si>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</si>
  <si>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</si>
  <si>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</si>
  <si>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</si>
  <si>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</si>
  <si>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</si>
  <si>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</si>
  <si>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</si>
  <si>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</si>
  <si>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</si>
  <si>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</si>
  <si>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</si>
  <si>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</si>
  <si>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</si>
  <si>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</si>
  <si>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</si>
  <si>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</si>
  <si>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</si>
  <si>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</si>
  <si>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</si>
  <si>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</si>
  <si>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</si>
  <si>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</si>
  <si>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</si>
  <si>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</si>
  <si>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</si>
  <si>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</si>
  <si>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</si>
  <si>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</si>
  <si>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</si>
  <si>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</si>
  <si>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</si>
  <si>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</si>
  <si>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</si>
  <si>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</si>
  <si>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</si>
  <si>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</si>
  <si>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</si>
  <si>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</si>
  <si>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</si>
  <si>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</si>
  <si>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</si>
  <si>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</si>
  <si>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</si>
  <si>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</si>
  <si>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</si>
  <si>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</si>
  <si>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</si>
  <si>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</si>
  <si>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</si>
  <si>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</si>
  <si>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</si>
  <si>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</si>
  <si>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</si>
  <si>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</si>
  <si>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</si>
  <si>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</si>
  <si>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</si>
  <si>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</si>
  <si>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</si>
  <si>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</si>
  <si>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</si>
  <si>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</si>
  <si>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</si>
  <si>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</si>
  <si>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</si>
  <si>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</si>
  <si>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</si>
  <si>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</si>
  <si>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</si>
  <si>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</si>
  <si>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</si>
  <si>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</si>
  <si>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</si>
  <si>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</si>
  <si>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</si>
  <si>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</si>
  <si>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</si>
  <si>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</si>
  <si>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</si>
  <si>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</si>
  <si>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</si>
  <si>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</si>
  <si>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</si>
  <si>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</si>
  <si>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</si>
  <si>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</si>
  <si>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</si>
  <si>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</si>
  <si>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</si>
  <si>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</si>
  <si>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</si>
  <si>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</si>
  <si>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</si>
  <si>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</si>
  <si>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</si>
  <si>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</si>
  <si>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</si>
  <si>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</si>
  <si>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</si>
  <si>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</si>
  <si>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</si>
  <si>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</si>
  <si>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</si>
  <si>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</si>
  <si>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</si>
  <si>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</si>
  <si>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</si>
  <si>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</si>
  <si>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</si>
  <si>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</si>
  <si>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</si>
  <si>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</si>
  <si>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</si>
  <si>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</si>
  <si>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</si>
  <si>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</si>
  <si>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</si>
  <si>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</si>
  <si>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</si>
  <si>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</si>
  <si>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</si>
  <si>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</si>
  <si>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</si>
  <si>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</si>
  <si>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</si>
  <si>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</si>
  <si>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</si>
  <si>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</si>
  <si>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</si>
  <si>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</si>
  <si>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</si>
  <si>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</si>
  <si>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</si>
  <si>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</si>
  <si>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</si>
  <si>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</si>
  <si>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</si>
  <si>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</si>
  <si>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</si>
  <si>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</si>
  <si>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</si>
  <si>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</si>
  <si>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</si>
  <si>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</si>
  <si>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</si>
  <si>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</si>
  <si>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</si>
  <si>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</si>
  <si>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</si>
  <si>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</si>
  <si>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</si>
  <si>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</si>
  <si>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</si>
  <si>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</si>
  <si>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</si>
  <si>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</si>
  <si>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</si>
  <si>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</si>
  <si>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</si>
  <si>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</si>
  <si>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</si>
  <si>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</si>
  <si>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</si>
  <si>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</si>
  <si>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</si>
  <si>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</si>
  <si>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</si>
  <si>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</si>
  <si>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</si>
  <si>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</si>
  <si>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</si>
  <si>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</si>
  <si>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</si>
  <si>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</si>
  <si>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</si>
  <si>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</si>
  <si>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</si>
  <si>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</si>
  <si>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</si>
  <si>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</si>
  <si>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</si>
  <si>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</si>
  <si>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</si>
  <si>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</si>
  <si>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</si>
  <si>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</si>
  <si>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</si>
  <si>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</si>
  <si>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</si>
  <si>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</si>
  <si>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</si>
  <si>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</si>
  <si>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</si>
  <si>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</si>
  <si>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</si>
  <si>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</si>
  <si>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</si>
  <si>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</si>
  <si>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</si>
  <si>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</si>
  <si>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</si>
  <si>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</si>
  <si>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</si>
  <si>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</si>
  <si>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</si>
  <si>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</si>
  <si>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</si>
  <si>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</si>
  <si>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</si>
  <si>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</si>
  <si>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</si>
  <si>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</si>
  <si>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</si>
  <si>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</si>
  <si>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</si>
  <si>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</si>
  <si>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</si>
  <si>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</si>
  <si>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</si>
  <si>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</si>
  <si>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</si>
  <si>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</si>
  <si>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</si>
  <si>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</si>
  <si>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</si>
  <si>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</si>
  <si>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</si>
  <si>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</si>
  <si>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</si>
  <si>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</si>
  <si>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</si>
  <si>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</si>
  <si>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</si>
  <si>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</si>
  <si>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</si>
  <si>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</si>
  <si>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</si>
  <si>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</si>
  <si>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</si>
  <si>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</si>
  <si>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</si>
  <si>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</si>
  <si>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</si>
  <si>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</si>
  <si>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</si>
  <si>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</si>
  <si>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</si>
  <si>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</si>
  <si>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</si>
  <si>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</si>
  <si>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</si>
  <si>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</si>
  <si>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</si>
  <si>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</si>
  <si>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</si>
  <si>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</si>
  <si>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</si>
  <si>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</si>
  <si>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</si>
  <si>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</si>
  <si>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</si>
  <si>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</si>
  <si>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</si>
  <si>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</si>
  <si>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</si>
  <si>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</si>
  <si>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</si>
  <si>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</si>
  <si>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</si>
  <si>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</si>
  <si>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</si>
  <si>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</si>
  <si>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</si>
  <si>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</si>
  <si>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</si>
  <si>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</si>
  <si>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</si>
  <si>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</si>
  <si>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</si>
  <si>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</si>
  <si>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</si>
  <si>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</si>
  <si>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</si>
  <si>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</si>
  <si>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</si>
  <si>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</si>
  <si>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</si>
  <si>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</si>
  <si>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</si>
  <si>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</si>
  <si>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</si>
  <si>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</si>
  <si>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</si>
  <si>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</si>
  <si>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</si>
  <si>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</si>
  <si>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</si>
  <si>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</si>
  <si>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</si>
  <si>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</si>
  <si>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</si>
  <si>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</si>
  <si>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</si>
  <si>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</si>
  <si>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</si>
  <si>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</si>
  <si>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</si>
  <si>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</si>
  <si>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</si>
  <si>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</si>
  <si>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</si>
  <si>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</si>
  <si>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</si>
  <si>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</si>
  <si>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</si>
  <si>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</si>
  <si>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</si>
  <si>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</si>
  <si>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</si>
  <si>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</si>
  <si>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</si>
  <si>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</si>
  <si>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</si>
  <si>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</si>
  <si>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</si>
  <si>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</si>
  <si>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</si>
  <si>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</si>
  <si>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</si>
  <si>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</si>
  <si>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</si>
  <si>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</si>
  <si>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</si>
  <si>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</si>
  <si>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</si>
  <si>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</si>
  <si>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</si>
  <si>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</si>
  <si>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</si>
  <si>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</si>
  <si>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</si>
  <si>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</si>
  <si>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</si>
  <si>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</si>
  <si>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</si>
  <si>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</si>
  <si>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</si>
  <si>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</si>
  <si>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</si>
  <si>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</si>
  <si>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</si>
  <si>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</si>
  <si>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</si>
  <si>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</si>
  <si>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</si>
  <si>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</si>
  <si>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</si>
  <si>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</si>
  <si>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</si>
  <si>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</si>
  <si>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</si>
  <si>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</si>
  <si>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</si>
  <si>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</si>
  <si>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</si>
  <si>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</si>
  <si>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</si>
  <si>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</si>
  <si>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</si>
  <si>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</si>
  <si>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</si>
  <si>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</si>
  <si>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</si>
  <si>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</si>
  <si>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</si>
  <si>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</si>
  <si>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</si>
  <si>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</si>
  <si>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</si>
  <si>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</si>
  <si>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</si>
  <si>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</si>
  <si>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</si>
  <si>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</si>
  <si>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</si>
  <si>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</si>
  <si>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</si>
  <si>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</si>
  <si>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</si>
  <si>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</si>
  <si>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</si>
  <si>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</si>
  <si>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</si>
  <si>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</si>
  <si>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</si>
  <si>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</si>
  <si>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</si>
  <si>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</si>
  <si>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</si>
  <si>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</si>
  <si>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</si>
  <si>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</si>
  <si>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</si>
  <si>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</si>
  <si>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</si>
  <si>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</si>
  <si>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</si>
  <si>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</si>
  <si>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</si>
  <si>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</si>
  <si>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</si>
  <si>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</si>
  <si>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</si>
  <si>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</si>
  <si>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</si>
  <si>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</si>
  <si>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</si>
  <si>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</si>
  <si>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</si>
  <si>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</si>
  <si>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</si>
  <si>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</si>
  <si>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</si>
  <si>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</si>
  <si>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</si>
  <si>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</si>
  <si>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</si>
  <si>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</si>
  <si>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</si>
  <si>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</si>
  <si>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</si>
  <si>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</si>
  <si>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</si>
  <si>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</si>
  <si>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</si>
  <si>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</si>
  <si>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</si>
  <si>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</si>
  <si>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</si>
  <si>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</si>
  <si>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</si>
  <si>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</si>
  <si>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</si>
  <si>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</si>
  <si>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</si>
  <si>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</si>
  <si>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</si>
  <si>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</si>
  <si>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</si>
  <si>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</si>
  <si>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</si>
  <si>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</si>
  <si>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</si>
  <si>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</si>
  <si>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</si>
  <si>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</si>
  <si>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</si>
  <si>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</si>
  <si>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</si>
  <si>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</si>
  <si>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</si>
  <si>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</si>
  <si>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</si>
  <si>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</si>
  <si>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</si>
  <si>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</si>
  <si>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</si>
  <si>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</si>
  <si>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</si>
  <si>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</si>
  <si>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</si>
  <si>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</si>
  <si>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</si>
  <si>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</si>
  <si>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</si>
  <si>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</si>
  <si>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</si>
  <si>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</si>
  <si>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</si>
  <si>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</si>
  <si>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</si>
  <si>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</si>
  <si>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</si>
  <si>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</si>
  <si>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</si>
  <si>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</si>
  <si>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</si>
  <si>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</si>
  <si>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</si>
  <si>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</si>
  <si>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</si>
  <si>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</si>
  <si>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</si>
  <si>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</si>
  <si>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</si>
  <si>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</si>
  <si>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</si>
  <si>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</si>
  <si>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</si>
  <si>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</si>
  <si>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</si>
  <si>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</si>
  <si>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</si>
  <si>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</si>
  <si>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</si>
  <si>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</si>
  <si>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</si>
  <si>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</si>
  <si>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</si>
  <si>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</si>
  <si>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</si>
  <si>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</si>
  <si>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</si>
  <si>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</si>
  <si>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</si>
  <si>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</si>
  <si>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</si>
  <si>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</si>
  <si>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</si>
  <si>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</si>
  <si>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</si>
  <si>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</si>
  <si>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</si>
  <si>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</si>
  <si>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</si>
  <si>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</si>
  <si>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</si>
  <si>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</si>
  <si>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</si>
  <si>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</si>
  <si>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</si>
  <si>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</si>
  <si>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</si>
  <si>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</si>
  <si>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</si>
  <si>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</si>
  <si>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</si>
  <si>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</si>
  <si>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</si>
  <si>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</si>
  <si>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</si>
  <si>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</si>
  <si>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</si>
  <si>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</si>
  <si>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</si>
  <si>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</si>
  <si>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</si>
  <si>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</si>
  <si>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</si>
  <si>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</si>
  <si>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</si>
  <si>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</si>
  <si>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</si>
  <si>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</si>
  <si>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</si>
  <si>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</si>
  <si>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</si>
  <si>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</si>
  <si>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</si>
  <si>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</si>
  <si>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</si>
  <si>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</si>
  <si>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</si>
  <si>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</si>
  <si>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</si>
  <si>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</si>
  <si>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</si>
  <si>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</si>
  <si>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</si>
  <si>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</si>
  <si>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</si>
  <si>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</si>
  <si>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</si>
  <si>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</si>
  <si>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</si>
  <si>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</si>
  <si>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</si>
  <si>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</si>
  <si>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</si>
  <si>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</si>
  <si>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</si>
  <si>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</si>
  <si>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</si>
  <si>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</si>
  <si>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</si>
  <si>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</si>
  <si>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</si>
  <si>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</si>
  <si>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</si>
  <si>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</si>
  <si>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</si>
  <si>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</si>
  <si>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</si>
  <si>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</si>
  <si>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</si>
  <si>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</si>
  <si>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</si>
  <si>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</si>
  <si>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</si>
  <si>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</si>
  <si>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</si>
  <si>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</si>
  <si>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</si>
  <si>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</si>
  <si>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</si>
  <si>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</si>
  <si>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</si>
  <si>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</si>
  <si>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</si>
  <si>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</si>
  <si>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</si>
  <si>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</si>
  <si>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</si>
  <si>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</si>
  <si>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</si>
  <si>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</si>
  <si>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</si>
  <si>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</si>
  <si>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</si>
  <si>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</si>
  <si>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</si>
  <si>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</si>
  <si>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</si>
  <si>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</si>
  <si>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</si>
  <si>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</si>
  <si>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</si>
  <si>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</si>
  <si>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</si>
  <si>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</si>
  <si>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</si>
  <si>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</si>
  <si>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</si>
  <si>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</si>
  <si>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</si>
  <si>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</si>
  <si>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</si>
  <si>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</si>
  <si>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</si>
  <si>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</si>
  <si>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</si>
  <si>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</si>
  <si>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</si>
  <si>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</si>
  <si>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</si>
  <si>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</si>
  <si>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</si>
  <si>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</si>
  <si>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</si>
  <si>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</si>
  <si>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</si>
  <si>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</si>
  <si>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</si>
  <si>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</si>
  <si>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</si>
  <si>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</si>
  <si>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</si>
  <si>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</si>
  <si>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</si>
  <si>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</si>
  <si>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</si>
  <si>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</si>
  <si>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</si>
  <si>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</si>
  <si>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</si>
  <si>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</si>
  <si>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</si>
  <si>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</si>
  <si>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</si>
  <si>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</si>
  <si>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</si>
  <si>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</si>
  <si>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</si>
  <si>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</si>
  <si>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</si>
  <si>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</si>
  <si>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</si>
  <si>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</si>
  <si>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</si>
  <si>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</si>
  <si>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</si>
  <si>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</si>
  <si>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</si>
  <si>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</si>
  <si>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</si>
  <si>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</si>
  <si>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</si>
  <si>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</si>
  <si>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</si>
  <si>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</si>
  <si>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</si>
  <si>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</si>
  <si>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</si>
  <si>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</si>
  <si>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</si>
  <si>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</si>
  <si>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</si>
  <si>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</si>
  <si>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</si>
  <si>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</si>
  <si>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</si>
  <si>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</si>
  <si>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</si>
  <si>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</si>
  <si>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</si>
  <si>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</si>
  <si>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</si>
  <si>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</si>
  <si>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</si>
  <si>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</si>
  <si>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</si>
  <si>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</si>
  <si>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</si>
  <si>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</si>
  <si>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</si>
  <si>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</si>
  <si>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</si>
  <si>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</si>
  <si>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</si>
  <si>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</si>
  <si>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</si>
  <si>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</si>
  <si>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</si>
  <si>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</si>
  <si>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</si>
  <si>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</si>
  <si>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</si>
  <si>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</si>
  <si>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</si>
  <si>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</si>
  <si>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</si>
  <si>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</si>
  <si>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</si>
  <si>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</si>
  <si>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</si>
  <si>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</si>
  <si>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</si>
  <si>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</si>
  <si>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</si>
  <si>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</si>
  <si>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</si>
  <si>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</si>
  <si>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</si>
  <si>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</si>
  <si>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</si>
  <si>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</si>
  <si>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</si>
  <si>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</si>
  <si>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</si>
  <si>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</si>
  <si>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</si>
  <si>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</si>
  <si>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</si>
  <si>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</si>
  <si>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</si>
  <si>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</si>
  <si>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</si>
  <si>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</si>
  <si>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</si>
  <si>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</si>
  <si>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</si>
  <si>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</si>
  <si>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</si>
  <si>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</si>
  <si>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</si>
  <si>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</si>
  <si>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</si>
  <si>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</si>
  <si>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</si>
  <si>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</si>
  <si>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</si>
  <si>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</si>
  <si>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</si>
  <si>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</si>
  <si>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</si>
  <si>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</si>
  <si>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</si>
  <si>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</si>
  <si>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</si>
  <si>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</si>
  <si>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</si>
  <si>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</si>
  <si>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</si>
  <si>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</si>
  <si>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</si>
  <si>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</si>
  <si>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</si>
  <si>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</si>
  <si>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</si>
  <si>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</si>
  <si>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</si>
  <si>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</si>
  <si>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</si>
  <si>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</si>
  <si>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</si>
  <si>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</si>
  <si>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</si>
  <si>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</si>
  <si>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</si>
  <si>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</si>
  <si>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</si>
  <si>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</si>
  <si>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</si>
  <si>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</si>
  <si>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</si>
  <si>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</si>
  <si>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</si>
  <si>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</si>
  <si>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</si>
  <si>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</si>
  <si>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</si>
  <si>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</si>
  <si>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</si>
  <si>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</si>
  <si>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</si>
  <si>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</si>
  <si>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</si>
  <si>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</si>
  <si>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</si>
  <si>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</si>
  <si>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</si>
  <si>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</si>
  <si>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</si>
  <si>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</si>
  <si>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</si>
  <si>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</si>
  <si>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</si>
  <si>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</si>
  <si>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</si>
  <si>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</si>
  <si>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</si>
  <si>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</si>
  <si>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</si>
  <si>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</si>
  <si>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</si>
  <si>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</si>
  <si>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</si>
  <si>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</si>
  <si>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</si>
  <si>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</si>
  <si>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</si>
  <si>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</si>
  <si>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</si>
  <si>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</si>
  <si>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</si>
  <si>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</si>
  <si>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</si>
  <si>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</si>
  <si>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</si>
  <si>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</si>
  <si>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</si>
  <si>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</si>
  <si>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</si>
  <si>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</si>
  <si>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</si>
  <si>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</si>
  <si>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</si>
  <si>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</si>
  <si>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</si>
  <si>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</si>
  <si>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</si>
  <si>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</si>
  <si>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</si>
  <si>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</si>
  <si>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</si>
  <si>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</si>
  <si>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</si>
  <si>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</si>
  <si>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</si>
  <si>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</si>
  <si>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</si>
  <si>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</si>
  <si>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</si>
  <si>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</si>
  <si>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</si>
  <si>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</si>
  <si>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</si>
  <si>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</si>
  <si>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</si>
  <si>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</si>
  <si>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</si>
  <si>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</si>
  <si>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</si>
  <si>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</si>
  <si>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</si>
  <si>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</si>
  <si>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</si>
  <si>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</si>
  <si>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</si>
  <si>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</si>
  <si>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</si>
  <si>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</si>
  <si>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</si>
  <si>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</si>
  <si>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</si>
  <si>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</si>
  <si>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</si>
  <si>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</si>
  <si>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</si>
  <si>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</si>
  <si>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</si>
  <si>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</si>
  <si>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</si>
  <si>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</si>
  <si>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</si>
  <si>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</si>
  <si>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</si>
  <si>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</si>
  <si>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</si>
  <si>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</si>
  <si>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</si>
  <si>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</si>
  <si>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</si>
  <si>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</si>
  <si>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</si>
  <si>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</si>
  <si>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</si>
  <si>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</si>
  <si>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</si>
  <si>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</si>
  <si>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</si>
  <si>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</si>
  <si>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</si>
  <si>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</si>
  <si>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</si>
  <si>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</si>
  <si>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</si>
  <si>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</si>
  <si>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</si>
  <si>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</si>
  <si>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</si>
  <si>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</si>
  <si>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</si>
  <si>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</si>
  <si>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</si>
  <si>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</si>
  <si>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</si>
  <si>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</si>
  <si>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</si>
  <si>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</si>
  <si>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</si>
  <si>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</si>
  <si>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</si>
  <si>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</si>
  <si>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</si>
  <si>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</si>
  <si>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</si>
  <si>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</si>
  <si>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</si>
  <si>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</si>
  <si>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</si>
  <si>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</si>
  <si>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</si>
  <si>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</si>
  <si>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</si>
  <si>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</si>
  <si>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</si>
  <si>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</si>
  <si>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</si>
  <si>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</si>
  <si>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</si>
  <si>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</si>
  <si>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</si>
  <si>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</si>
  <si>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</si>
  <si>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</si>
  <si>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</si>
  <si>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</si>
  <si>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</si>
  <si>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</si>
  <si>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</si>
  <si>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</si>
  <si>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</si>
  <si>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</si>
  <si>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</si>
  <si>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</si>
  <si>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</si>
  <si>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</si>
  <si>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</si>
  <si>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</si>
  <si>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</si>
  <si>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</si>
  <si>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</si>
  <si>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</si>
  <si>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</si>
  <si>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</si>
  <si>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</si>
  <si>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</si>
  <si>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</si>
  <si>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</si>
  <si>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</si>
  <si>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</si>
  <si>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</si>
  <si>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</si>
  <si>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</si>
  <si>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</si>
  <si>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</si>
  <si>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</si>
  <si>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</si>
  <si>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</si>
  <si>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</si>
  <si>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</si>
  <si>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</si>
  <si>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</si>
  <si>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</si>
  <si>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</si>
  <si>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</si>
  <si>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</si>
  <si>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</si>
  <si>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</si>
  <si>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</si>
  <si>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</si>
  <si>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</si>
  <si>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</si>
  <si>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</si>
  <si>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</si>
  <si>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</si>
  <si>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</si>
  <si>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</si>
  <si>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</si>
  <si>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</si>
  <si>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</si>
  <si>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</si>
  <si>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</si>
  <si>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</si>
  <si>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</si>
  <si>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</si>
  <si>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</si>
  <si>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</si>
  <si>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</si>
  <si>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</si>
  <si>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</si>
  <si>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</si>
  <si>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</si>
  <si>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</si>
  <si>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</si>
  <si>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</si>
  <si>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</si>
  <si>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</si>
  <si>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</si>
  <si>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</si>
  <si>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</si>
  <si>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</si>
  <si>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</si>
  <si>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</si>
  <si>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</si>
  <si>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</si>
  <si>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</si>
  <si>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</si>
  <si>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</si>
  <si>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</si>
  <si>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</si>
  <si>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</si>
  <si>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</si>
  <si>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</si>
  <si>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</si>
  <si>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</si>
  <si>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</si>
  <si>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</si>
  <si>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</si>
  <si>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</si>
  <si>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</si>
  <si>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</si>
  <si>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</si>
  <si>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</si>
  <si>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</si>
  <si>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</si>
  <si>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</si>
  <si>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</si>
  <si>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</si>
  <si>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</si>
  <si>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</si>
  <si>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</si>
  <si>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</si>
  <si>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</si>
  <si>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</si>
  <si>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</si>
  <si>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</si>
  <si>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</si>
  <si>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</si>
  <si>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</si>
  <si>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</si>
  <si>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</si>
  <si>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</si>
  <si>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</si>
  <si>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</si>
  <si>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</si>
  <si>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</si>
  <si>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</si>
  <si>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</si>
  <si>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</si>
  <si>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</si>
  <si>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</si>
  <si>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</si>
  <si>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</si>
  <si>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</si>
  <si>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</si>
  <si>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</si>
  <si>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</si>
  <si>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</si>
  <si>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</si>
  <si>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</si>
  <si>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</si>
  <si>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</si>
  <si>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</si>
  <si>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</si>
  <si>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</si>
  <si>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</si>
  <si>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</si>
  <si>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</si>
  <si>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</si>
  <si>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</si>
  <si>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</si>
  <si>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</si>
  <si>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</si>
  <si>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</si>
  <si>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</si>
  <si>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</si>
  <si>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</si>
  <si>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</si>
  <si>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</si>
  <si>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</si>
  <si>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</si>
  <si>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</si>
  <si>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</si>
  <si>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</si>
  <si>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</si>
  <si>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</si>
  <si>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</si>
  <si>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</si>
  <si>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</si>
  <si>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</si>
  <si>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</si>
  <si>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</si>
  <si>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</si>
  <si>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</si>
  <si>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</si>
  <si>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</si>
  <si>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</si>
  <si>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</si>
  <si>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</si>
  <si>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</si>
  <si>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</si>
  <si>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</si>
  <si>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</si>
  <si>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</si>
  <si>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</si>
  <si>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</si>
  <si>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</si>
  <si>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</si>
  <si>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</si>
  <si>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</si>
  <si>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</si>
  <si>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</si>
  <si>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</si>
  <si>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</si>
  <si>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</si>
  <si>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</si>
  <si>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</si>
  <si>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</si>
  <si>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</si>
  <si>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</si>
  <si>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</si>
  <si>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</si>
  <si>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</si>
  <si>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</si>
  <si>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</si>
  <si>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</si>
  <si>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</si>
  <si>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</si>
  <si>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</si>
  <si>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</si>
  <si>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</si>
  <si>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</si>
  <si>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</si>
  <si>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</si>
  <si>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</si>
  <si>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</si>
  <si>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</si>
  <si>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</si>
  <si>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</si>
  <si>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</si>
  <si>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</si>
  <si>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</si>
  <si>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</si>
  <si>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</si>
  <si>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</si>
  <si>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</si>
  <si>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</si>
  <si>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</si>
  <si>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</si>
  <si>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</si>
  <si>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</si>
  <si>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</si>
  <si>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</si>
  <si>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</si>
  <si>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</si>
  <si>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</si>
  <si>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</si>
  <si>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</si>
  <si>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</si>
  <si>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</si>
  <si>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</si>
  <si>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</si>
  <si>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</si>
  <si>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</si>
  <si>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</si>
  <si>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</si>
  <si>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</si>
  <si>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</si>
  <si>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</si>
  <si>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</si>
  <si>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</si>
  <si>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</si>
  <si>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</si>
  <si>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</si>
  <si>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</si>
  <si>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</si>
  <si>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</si>
  <si>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</si>
  <si>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</si>
  <si>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</si>
  <si>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</si>
  <si>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</si>
  <si>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</si>
  <si>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</si>
  <si>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</si>
  <si>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</si>
  <si>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</si>
  <si>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</si>
  <si>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</si>
  <si>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</si>
  <si>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</si>
  <si>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</si>
  <si>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</si>
  <si>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</si>
  <si>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</si>
  <si>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</si>
  <si>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</si>
  <si>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</si>
  <si>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</si>
  <si>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</si>
  <si>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</si>
  <si>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</si>
  <si>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</si>
  <si>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</si>
  <si>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</si>
  <si>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</si>
  <si>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</si>
  <si>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</si>
  <si>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</si>
  <si>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</si>
  <si>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</si>
  <si>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</si>
  <si>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</si>
  <si>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</si>
  <si>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</si>
  <si>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</si>
  <si>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</si>
  <si>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</si>
  <si>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</si>
  <si>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</si>
  <si>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</si>
  <si>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</si>
  <si>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</si>
  <si>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</si>
  <si>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</si>
  <si>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</si>
  <si>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</si>
  <si>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</si>
  <si>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</si>
  <si>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</si>
  <si>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</si>
  <si>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</si>
  <si>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</si>
  <si>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</si>
  <si>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</si>
  <si>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</si>
  <si>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</si>
  <si>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</si>
  <si>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</si>
  <si>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</si>
  <si>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</si>
  <si>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</si>
  <si>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</si>
  <si>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</si>
  <si>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</si>
  <si>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</si>
  <si>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</si>
  <si>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</si>
  <si>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</si>
  <si>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</si>
  <si>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</si>
  <si>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</si>
  <si>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</si>
  <si>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</si>
  <si>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</si>
  <si>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</si>
  <si>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</si>
  <si>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</si>
  <si>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</si>
  <si>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</si>
  <si>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</si>
  <si>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</si>
  <si>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</si>
  <si>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</si>
  <si>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</si>
  <si>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</si>
  <si>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</si>
  <si>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</si>
  <si>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</si>
  <si>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</si>
  <si>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</si>
  <si>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</si>
  <si>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</si>
  <si>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</si>
  <si>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</si>
  <si>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</si>
  <si>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</si>
  <si>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</si>
  <si>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</si>
  <si>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</si>
  <si>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</si>
  <si>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</si>
  <si>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</si>
  <si>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</si>
  <si>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</si>
  <si>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</si>
  <si>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</si>
  <si>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</si>
  <si>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</si>
  <si>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</si>
  <si>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</si>
  <si>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</si>
  <si>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</si>
  <si>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</si>
  <si>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</si>
  <si>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</si>
  <si>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</si>
  <si>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</si>
  <si>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</si>
  <si>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</si>
  <si>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</si>
  <si>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</si>
  <si>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</si>
  <si>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</si>
  <si>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</si>
  <si>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</si>
  <si>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</si>
  <si>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</si>
  <si>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</si>
  <si>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</si>
  <si>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</si>
  <si>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</si>
  <si>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</si>
  <si>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</si>
  <si>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</si>
  <si>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</si>
  <si>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</si>
  <si>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</si>
  <si>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</si>
  <si>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</si>
  <si>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</si>
  <si>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</si>
  <si>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</si>
  <si>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</si>
  <si>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</si>
  <si>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</si>
  <si>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</si>
  <si>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</si>
  <si>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</si>
  <si>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</si>
  <si>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</si>
  <si>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</si>
  <si>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</si>
  <si>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</si>
  <si>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</si>
  <si>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</si>
  <si>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</si>
  <si>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</si>
  <si>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</si>
  <si>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</si>
  <si>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</si>
  <si>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</si>
  <si>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</si>
  <si>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</si>
  <si>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</si>
  <si>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</si>
  <si>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</si>
  <si>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</si>
  <si>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</si>
  <si>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</si>
  <si>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</si>
  <si>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</si>
  <si>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</si>
  <si>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</si>
  <si>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</si>
  <si>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</si>
  <si>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</si>
  <si>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</si>
  <si>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</si>
  <si>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</si>
  <si>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</si>
  <si>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</si>
  <si>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</si>
  <si>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</si>
  <si>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</si>
  <si>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</si>
  <si>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</si>
  <si>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</si>
  <si>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</si>
  <si>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</si>
  <si>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</si>
  <si>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</si>
  <si>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</si>
  <si>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</si>
  <si>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</si>
  <si>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</si>
  <si>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</si>
  <si>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</si>
  <si>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</si>
  <si>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</si>
  <si>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</si>
  <si>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</si>
  <si>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</si>
  <si>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</si>
  <si>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</si>
  <si>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</si>
  <si>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</si>
  <si>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</si>
  <si>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</si>
  <si>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</si>
  <si>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</si>
  <si>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</si>
  <si>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</si>
  <si>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</si>
  <si>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</si>
  <si>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</si>
  <si>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</si>
  <si>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</si>
  <si>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</si>
  <si>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</si>
  <si>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</si>
  <si>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</si>
  <si>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</si>
  <si>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</si>
  <si>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</si>
  <si>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</si>
  <si>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</si>
  <si>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</si>
  <si>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</si>
  <si>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</si>
  <si>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</si>
  <si>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</si>
  <si>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</si>
  <si>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</si>
  <si>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</si>
  <si>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</si>
  <si>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</si>
  <si>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</si>
  <si>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</si>
  <si>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</si>
  <si>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</si>
  <si>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</si>
  <si>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</si>
  <si>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</si>
  <si>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</si>
  <si>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</si>
  <si>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</si>
  <si>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</si>
  <si>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</si>
  <si>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</si>
  <si>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</si>
  <si>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</si>
  <si>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</si>
  <si>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</si>
  <si>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</si>
  <si>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</si>
  <si>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</si>
  <si>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</si>
  <si>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</si>
  <si>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</si>
  <si>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</si>
  <si>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</si>
  <si>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</si>
  <si>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</si>
  <si>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</si>
  <si>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</si>
  <si>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</si>
  <si>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</si>
  <si>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</si>
  <si>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</si>
  <si>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</si>
  <si>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</si>
  <si>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</si>
  <si>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</si>
  <si>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</si>
  <si>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</si>
  <si>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</si>
  <si>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</si>
  <si>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</si>
  <si>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</si>
  <si>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</si>
  <si>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</si>
  <si>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</si>
  <si>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</si>
  <si>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</si>
  <si>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</si>
  <si>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</si>
  <si>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</si>
  <si>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</si>
  <si>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</si>
  <si>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</si>
  <si>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</si>
  <si>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</si>
  <si>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</si>
  <si>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</si>
  <si>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</si>
  <si>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</si>
  <si>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</si>
  <si>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</si>
  <si>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</si>
  <si>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</si>
  <si>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</si>
  <si>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</si>
  <si>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</si>
  <si>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</si>
  <si>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</si>
  <si>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</si>
  <si>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</si>
  <si>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</si>
  <si>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</si>
  <si>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</si>
  <si>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</si>
  <si>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</si>
  <si>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</si>
  <si>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</si>
  <si>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</si>
  <si>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</si>
  <si>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</si>
  <si>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</si>
  <si>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</si>
  <si>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</si>
  <si>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</si>
  <si>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</si>
  <si>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</si>
  <si>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</si>
  <si>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</si>
  <si>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</si>
  <si>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</si>
  <si>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</si>
  <si>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</si>
  <si>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</si>
  <si>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</si>
  <si>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</si>
  <si>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</si>
  <si>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</si>
  <si>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</si>
  <si>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</si>
  <si>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</si>
  <si>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</si>
  <si>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</si>
  <si>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</si>
  <si>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</si>
  <si>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</si>
  <si>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</si>
  <si>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</si>
  <si>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</si>
  <si>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</si>
  <si>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</si>
  <si>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</si>
  <si>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</si>
  <si>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</si>
  <si>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</si>
  <si>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</si>
  <si>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</si>
  <si>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</si>
  <si>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</si>
  <si>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</si>
  <si>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</si>
  <si>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</si>
  <si>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</si>
  <si>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</si>
  <si>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</si>
  <si>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</si>
  <si>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</si>
  <si>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</si>
  <si>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</si>
  <si>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</si>
  <si>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</si>
  <si>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</si>
  <si>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</si>
  <si>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</si>
  <si>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</si>
  <si>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</si>
  <si>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</si>
  <si>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</si>
  <si>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</si>
  <si>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</si>
  <si>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</si>
  <si>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</si>
  <si>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</si>
  <si>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</si>
  <si>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</si>
  <si>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</si>
  <si>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</si>
  <si>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</si>
  <si>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</si>
  <si>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</si>
  <si>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</si>
  <si>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</si>
  <si>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</si>
  <si>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</si>
  <si>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</si>
  <si>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</si>
  <si>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</si>
  <si>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</si>
  <si>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</si>
  <si>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</si>
  <si>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</si>
  <si>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</si>
  <si>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</si>
  <si>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</si>
  <si>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</si>
  <si>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</si>
  <si>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</si>
  <si>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</si>
  <si>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</si>
  <si>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</si>
  <si>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</si>
  <si>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</si>
  <si>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</si>
  <si>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</si>
  <si>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</si>
  <si>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</si>
  <si>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</si>
  <si>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</si>
  <si>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</si>
  <si>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</si>
  <si>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</si>
  <si>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</si>
  <si>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</si>
  <si>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</si>
  <si>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</si>
  <si>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</si>
  <si>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</si>
  <si>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</si>
  <si>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</si>
  <si>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</si>
  <si>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</si>
  <si>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</si>
  <si>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</si>
  <si>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</si>
  <si>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</si>
  <si>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</si>
  <si>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</si>
  <si>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</si>
  <si>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</si>
  <si>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</si>
  <si>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</si>
  <si>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</si>
  <si>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</si>
  <si>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</si>
  <si>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</si>
  <si>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</si>
  <si>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</si>
  <si>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</si>
  <si>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</si>
  <si>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</si>
  <si>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</si>
  <si>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</si>
  <si>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</si>
  <si>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</si>
  <si>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</si>
  <si>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</si>
  <si>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</si>
  <si>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</si>
  <si>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</si>
  <si>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</si>
  <si>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</si>
  <si>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</si>
  <si>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</si>
  <si>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</si>
  <si>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</si>
  <si>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</si>
  <si>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</si>
  <si>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</si>
  <si>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</si>
  <si>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</si>
  <si>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</si>
  <si>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</si>
  <si>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</si>
  <si>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</si>
  <si>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</si>
  <si>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</si>
  <si>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</si>
  <si>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</si>
  <si>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</si>
  <si>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</si>
  <si>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</si>
  <si>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</si>
  <si>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</si>
  <si>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</si>
  <si>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</si>
  <si>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</si>
  <si>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</si>
  <si>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</si>
  <si>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</si>
  <si>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</si>
  <si>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</si>
  <si>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</si>
  <si>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</si>
  <si>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</si>
  <si>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</si>
  <si>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</si>
  <si>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</si>
  <si>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</si>
  <si>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</si>
  <si>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</si>
  <si>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</si>
  <si>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</si>
  <si>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</si>
  <si>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</si>
  <si>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</si>
  <si>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</si>
  <si>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</si>
  <si>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</si>
  <si>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</si>
  <si>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</si>
  <si>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</si>
  <si>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</si>
  <si>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</si>
  <si>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</si>
  <si>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</si>
  <si>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</si>
  <si>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</si>
  <si>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</si>
  <si>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</si>
  <si>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</si>
  <si>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</si>
  <si>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</si>
  <si>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</si>
  <si>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</si>
  <si>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</si>
  <si>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</si>
  <si>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</si>
  <si>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</si>
  <si>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</si>
  <si>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</si>
  <si>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</si>
  <si>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</si>
  <si>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</si>
  <si>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</si>
  <si>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</si>
  <si>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</si>
  <si>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</si>
  <si>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</si>
  <si>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</si>
  <si>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</si>
  <si>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</si>
  <si>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</si>
  <si>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</si>
  <si>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</si>
  <si>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</si>
  <si>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</si>
  <si>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</si>
  <si>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</si>
  <si>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</si>
  <si>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</si>
  <si>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</si>
  <si>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</si>
  <si>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</si>
  <si>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</si>
  <si>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</si>
  <si>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</si>
  <si>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</si>
  <si>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</si>
  <si>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</si>
  <si>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</si>
  <si>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</si>
  <si>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</si>
  <si>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</si>
  <si>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</si>
  <si>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</si>
  <si>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</si>
  <si>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</si>
  <si>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</si>
  <si>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</si>
  <si>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</si>
  <si>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</si>
  <si>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</si>
  <si>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</si>
  <si>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</si>
  <si>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</si>
  <si>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</si>
  <si>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</si>
  <si>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</si>
  <si>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</si>
  <si>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</si>
  <si>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</si>
  <si>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</si>
  <si>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</si>
  <si>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</si>
  <si>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</si>
  <si>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</si>
  <si>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</si>
  <si>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</si>
  <si>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</si>
  <si>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</si>
  <si>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</si>
  <si>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</si>
  <si>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</si>
  <si>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</si>
  <si>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</si>
  <si>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</si>
  <si>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</si>
  <si>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</si>
  <si>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</si>
  <si>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</si>
  <si>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</si>
  <si>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</si>
  <si>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</si>
  <si>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</si>
  <si>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</si>
  <si>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</si>
  <si>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</si>
  <si>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</si>
  <si>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</si>
  <si>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</si>
  <si>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</si>
  <si>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</si>
  <si>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</si>
  <si>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</si>
  <si>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</si>
  <si>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</si>
  <si>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</si>
  <si>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</si>
  <si>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</si>
  <si>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</si>
  <si>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</si>
  <si>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</si>
  <si>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</si>
  <si>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</si>
  <si>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</si>
  <si>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</si>
  <si>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</si>
  <si>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</si>
  <si>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</si>
  <si>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</si>
  <si>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</si>
  <si>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</si>
  <si>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</si>
  <si>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</si>
  <si>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</si>
  <si>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</si>
  <si>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</si>
  <si>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</si>
  <si>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</si>
  <si>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</si>
  <si>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</si>
  <si>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</si>
  <si>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</si>
  <si>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</si>
  <si>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</si>
  <si>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</si>
  <si>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</si>
  <si>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</si>
  <si>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</si>
  <si>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</si>
  <si>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</si>
  <si>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</si>
  <si>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</si>
  <si>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</si>
  <si>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</si>
  <si>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</si>
  <si>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</si>
  <si>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</si>
  <si>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</si>
  <si>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</si>
  <si>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</si>
  <si>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</si>
  <si>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</si>
  <si>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</si>
  <si>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</si>
  <si>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</si>
  <si>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</si>
  <si>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</si>
  <si>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</si>
  <si>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</si>
  <si>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</si>
  <si>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</si>
  <si>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</si>
  <si>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</si>
  <si>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</si>
  <si>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</si>
  <si>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</si>
  <si>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</si>
  <si>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</si>
  <si>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</si>
  <si>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</si>
  <si>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</si>
  <si>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</si>
  <si>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</si>
  <si>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</si>
  <si>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</si>
  <si>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</si>
  <si>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</si>
  <si>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</si>
  <si>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</si>
  <si>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</si>
  <si>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</si>
  <si>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</si>
  <si>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</si>
  <si>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</si>
  <si>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</si>
  <si>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</si>
  <si>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</si>
  <si>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</si>
  <si>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</si>
  <si>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</si>
  <si>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</si>
  <si>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</si>
  <si>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</si>
  <si>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</si>
  <si>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</si>
  <si>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</si>
  <si>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</si>
  <si>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</si>
  <si>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</si>
  <si>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</si>
  <si>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</si>
  <si>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</si>
  <si>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</si>
  <si>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</si>
  <si>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</si>
  <si>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</si>
  <si>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</si>
  <si>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</si>
  <si>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</si>
  <si>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</si>
  <si>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</si>
  <si>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</si>
  <si>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</si>
  <si>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</si>
  <si>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</si>
  <si>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</si>
  <si>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</si>
  <si>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</si>
  <si>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</si>
  <si>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</si>
  <si>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</si>
  <si>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</si>
  <si>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</si>
  <si>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</si>
  <si>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</si>
  <si>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</si>
  <si>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</si>
  <si>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</si>
  <si>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</si>
  <si>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</si>
  <si>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</si>
  <si>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</si>
  <si>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</si>
  <si>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</si>
  <si>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</si>
  <si>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</si>
  <si>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</si>
  <si>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</si>
  <si>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</si>
  <si>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</si>
  <si>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</si>
  <si>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</si>
  <si>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</si>
  <si>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</si>
  <si>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</si>
  <si>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</si>
  <si>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</si>
  <si>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</si>
  <si>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</si>
  <si>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</si>
  <si>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</si>
  <si>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</si>
  <si>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</si>
  <si>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</si>
  <si>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</si>
  <si>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</si>
  <si>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</si>
  <si>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</si>
  <si>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</si>
  <si>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</si>
  <si>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</si>
  <si>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</si>
  <si>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</si>
  <si>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</si>
  <si>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</si>
  <si>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</si>
  <si>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</si>
  <si>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</si>
  <si>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</si>
  <si>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</si>
  <si>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</si>
  <si>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</si>
  <si>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</si>
  <si>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</si>
  <si>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</si>
  <si>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</si>
  <si>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</si>
  <si>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</si>
  <si>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</si>
  <si>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</si>
  <si>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</si>
  <si>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</si>
  <si>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</si>
  <si>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</si>
  <si>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</si>
  <si>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</si>
  <si>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</si>
  <si>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</si>
  <si>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</si>
  <si>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</si>
  <si>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</si>
  <si>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</si>
  <si>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</si>
  <si>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</si>
  <si>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</si>
  <si>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</si>
  <si>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</si>
  <si>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</si>
  <si>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</si>
  <si>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</si>
  <si>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</si>
  <si>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</si>
  <si>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</si>
  <si>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</si>
  <si>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</si>
  <si>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</si>
  <si>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</si>
  <si>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</si>
  <si>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</si>
  <si>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</si>
  <si>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</si>
  <si>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</si>
  <si>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</si>
  <si>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</si>
  <si>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</si>
  <si>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</si>
  <si>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</si>
  <si>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</si>
  <si>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</si>
  <si>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</si>
  <si>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</si>
  <si>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</si>
  <si>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</si>
  <si>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</si>
  <si>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</si>
  <si>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</si>
  <si>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</si>
  <si>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</si>
  <si>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</si>
  <si>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</si>
  <si>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</si>
  <si>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</si>
  <si>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</si>
  <si>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</si>
  <si>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</si>
  <si>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</si>
  <si>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</si>
  <si>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</si>
  <si>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</si>
  <si>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</si>
  <si>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</si>
  <si>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</si>
  <si>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</si>
  <si>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</si>
  <si>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</si>
  <si>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</si>
  <si>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</si>
  <si>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</si>
  <si>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</si>
  <si>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</si>
  <si>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</si>
  <si>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</si>
  <si>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</si>
  <si>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</si>
  <si>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</si>
  <si>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</si>
  <si>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</si>
  <si>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</si>
  <si>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</si>
  <si>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</si>
  <si>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</si>
  <si>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</si>
  <si>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</si>
  <si>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</si>
  <si>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</si>
  <si>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</si>
  <si>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</si>
  <si>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</si>
  <si>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</si>
  <si>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</si>
  <si>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</si>
  <si>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</si>
  <si>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</si>
  <si>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</si>
  <si>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</si>
  <si>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</si>
  <si>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</si>
  <si>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</si>
  <si>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</si>
  <si>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</si>
  <si>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</si>
  <si>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</si>
  <si>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</si>
  <si>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</si>
  <si>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</si>
  <si>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</si>
  <si>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</si>
  <si>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</si>
  <si>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</si>
  <si>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</si>
  <si>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</si>
  <si>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</si>
  <si>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</si>
  <si>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</si>
  <si>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</si>
  <si>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</si>
  <si>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</si>
  <si>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</si>
  <si>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</si>
  <si>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</si>
  <si>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</si>
  <si>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</si>
  <si>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</si>
  <si>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</si>
  <si>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</si>
  <si>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</si>
  <si>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</si>
  <si>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</si>
  <si>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</si>
  <si>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</si>
  <si>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</si>
  <si>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</si>
  <si>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</si>
  <si>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</si>
  <si>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</si>
  <si>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</si>
  <si>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</si>
  <si>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</si>
  <si>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</si>
  <si>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</si>
  <si>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</si>
  <si>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</si>
  <si>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</si>
  <si>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</si>
  <si>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</si>
  <si>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</si>
  <si>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</si>
  <si>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</si>
  <si>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</si>
  <si>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</si>
  <si>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</si>
  <si>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</si>
  <si>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</si>
  <si>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</si>
  <si>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</si>
  <si>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</si>
  <si>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</si>
  <si>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</si>
  <si>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</si>
  <si>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</si>
  <si>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</si>
  <si>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</si>
  <si>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</si>
  <si>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</si>
  <si>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</si>
  <si>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</si>
  <si>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</si>
  <si>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</si>
  <si>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</si>
  <si>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</si>
  <si>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</si>
  <si>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</si>
  <si>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</si>
  <si>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</si>
  <si>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</si>
  <si>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</si>
  <si>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</si>
  <si>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</si>
  <si>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</si>
  <si>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</si>
  <si>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</si>
  <si>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</si>
  <si>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</si>
  <si>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</si>
  <si>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</si>
  <si>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</si>
  <si>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</si>
  <si>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</si>
  <si>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</si>
  <si>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</si>
  <si>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</si>
  <si>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</si>
  <si>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</si>
  <si>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</si>
  <si>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</si>
  <si>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</si>
  <si>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</si>
  <si>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</si>
  <si>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</si>
  <si>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</si>
  <si>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</si>
  <si>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</si>
  <si>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</si>
  <si>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</si>
  <si>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</si>
  <si>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</si>
  <si>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</si>
  <si>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</si>
  <si>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</si>
  <si>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</si>
  <si>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</si>
  <si>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</si>
  <si>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</si>
  <si>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</si>
  <si>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</si>
  <si>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</si>
  <si>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</si>
  <si>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</si>
  <si>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</si>
  <si>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</si>
  <si>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</si>
  <si>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</si>
  <si>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</si>
  <si>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</si>
  <si>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</si>
  <si>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</si>
  <si>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</si>
  <si>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</si>
  <si>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</si>
  <si>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</si>
  <si>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</si>
  <si>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</si>
  <si>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</si>
  <si>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</si>
  <si>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</si>
  <si>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</si>
  <si>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</si>
  <si>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</si>
  <si>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</si>
  <si>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</si>
  <si>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</si>
  <si>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</si>
  <si>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</si>
  <si>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</si>
  <si>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</si>
  <si>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</si>
  <si>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</si>
  <si>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</si>
  <si>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</si>
  <si>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</si>
  <si>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</si>
  <si>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</si>
  <si>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</si>
  <si>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</si>
  <si>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</si>
  <si>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</si>
  <si>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</si>
  <si>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</si>
  <si>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</si>
  <si>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</si>
  <si>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</si>
  <si>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</si>
  <si>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</si>
  <si>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</si>
  <si>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</si>
  <si>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</si>
  <si>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</si>
  <si>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</si>
  <si>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</si>
  <si>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</si>
  <si>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</si>
  <si>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</si>
  <si>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</si>
  <si>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</si>
  <si>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</si>
  <si>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</si>
  <si>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</si>
  <si>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</si>
  <si>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</si>
  <si>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</si>
  <si>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</si>
  <si>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</si>
  <si>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</si>
  <si>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</si>
  <si>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</si>
  <si>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</si>
  <si>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</si>
  <si>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</si>
  <si>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</si>
  <si>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</si>
  <si>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</si>
  <si>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</si>
  <si>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</si>
  <si>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</si>
  <si>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</si>
  <si>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</si>
  <si>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</si>
  <si>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</si>
  <si>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</si>
  <si>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</si>
  <si>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</si>
  <si>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</si>
  <si>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</si>
  <si>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</si>
  <si>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</si>
  <si>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</si>
  <si>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</si>
  <si>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</si>
  <si>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</si>
  <si>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</si>
  <si>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</si>
  <si>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</si>
  <si>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</si>
  <si>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</si>
  <si>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</si>
  <si>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</si>
  <si>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</si>
  <si>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</si>
  <si>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</si>
  <si>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</si>
  <si>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</si>
  <si>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</si>
  <si>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</si>
  <si>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</si>
  <si>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</si>
  <si>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</si>
  <si>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</si>
  <si>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</si>
  <si>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</si>
  <si>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</si>
  <si>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</si>
  <si>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</si>
  <si>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</si>
  <si>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</si>
  <si>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</si>
  <si>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</si>
  <si>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</si>
  <si>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</si>
  <si>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</si>
  <si>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</si>
  <si>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</si>
  <si>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</si>
  <si>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</si>
  <si>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</si>
  <si>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</si>
  <si>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</si>
  <si>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</si>
  <si>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</si>
  <si>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</si>
  <si>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</si>
  <si>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</si>
  <si>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</si>
  <si>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</si>
  <si>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</si>
  <si>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</si>
  <si>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</si>
  <si>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</si>
  <si>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</si>
  <si>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</si>
  <si>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</si>
  <si>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</si>
  <si>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</si>
  <si>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</si>
  <si>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</si>
  <si>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</si>
  <si>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</si>
  <si>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</si>
  <si>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</si>
  <si>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</si>
  <si>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</si>
  <si>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</si>
  <si>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</si>
  <si>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</si>
  <si>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</si>
  <si>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</si>
  <si>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</si>
  <si>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</si>
  <si>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</si>
  <si>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</si>
  <si>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</si>
  <si>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</si>
  <si>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</si>
  <si>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</si>
  <si>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</si>
  <si>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</si>
  <si>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</si>
  <si>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</si>
  <si>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</si>
  <si>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</si>
  <si>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</si>
  <si>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</si>
  <si>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</si>
  <si>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</si>
  <si>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</si>
  <si>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</si>
  <si>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</si>
  <si>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</si>
  <si>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</si>
  <si>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</si>
  <si>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</si>
  <si>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</si>
  <si>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</si>
  <si>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</si>
  <si>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</si>
  <si>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</si>
  <si>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</si>
  <si>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</si>
  <si>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</si>
  <si>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</si>
  <si>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</si>
  <si>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</si>
  <si>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</si>
  <si>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</si>
  <si>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</si>
  <si>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</si>
  <si>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</si>
  <si>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</si>
  <si>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</si>
  <si>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</si>
  <si>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</si>
  <si>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</si>
  <si>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</si>
  <si>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</si>
  <si>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</si>
  <si>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</si>
  <si>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</si>
  <si>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</si>
  <si>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</si>
  <si>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</si>
  <si>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</si>
  <si>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</si>
  <si>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</si>
  <si>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</si>
  <si>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</si>
  <si>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</si>
  <si>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</si>
  <si>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</si>
  <si>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</si>
  <si>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</si>
  <si>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</si>
  <si>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</si>
  <si>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</si>
  <si>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</si>
  <si>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</si>
  <si>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</si>
  <si>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</si>
  <si>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</si>
  <si>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</si>
  <si>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</si>
  <si>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</si>
  <si>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</si>
  <si>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</si>
  <si>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</si>
  <si>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</si>
  <si>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</si>
  <si>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</si>
  <si>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</si>
  <si>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</si>
  <si>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</si>
  <si>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</si>
  <si>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</si>
  <si>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</si>
  <si>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</si>
  <si>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</si>
  <si>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</si>
  <si>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</si>
  <si>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</si>
  <si>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</si>
  <si>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</si>
  <si>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</si>
  <si>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</si>
  <si>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</si>
  <si>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</si>
  <si>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</si>
  <si>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</si>
  <si>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</si>
  <si>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</si>
  <si>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</si>
  <si>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</si>
  <si>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</si>
  <si>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</si>
  <si>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</si>
  <si>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</si>
  <si>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</si>
  <si>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</si>
  <si>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</si>
  <si>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</si>
  <si>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</si>
  <si>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</si>
  <si>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</si>
  <si>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</si>
  <si>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</si>
  <si>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</si>
  <si>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</si>
  <si>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</si>
  <si>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</si>
  <si>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</si>
  <si>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</si>
  <si>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</si>
  <si>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</si>
  <si>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</si>
  <si>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</si>
  <si>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</si>
  <si>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</si>
  <si>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</si>
  <si>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</si>
  <si>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</si>
  <si>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</si>
  <si>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</si>
  <si>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</si>
  <si>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</si>
  <si>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</si>
  <si>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</si>
  <si>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</si>
  <si>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</si>
  <si>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</si>
  <si>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</si>
  <si>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</si>
  <si>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</si>
  <si>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</si>
  <si>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</si>
  <si>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</si>
  <si>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</si>
  <si>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</si>
  <si>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</si>
  <si>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</si>
  <si>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</si>
  <si>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</si>
  <si>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</si>
  <si>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</si>
  <si>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</si>
  <si>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</si>
  <si>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</si>
  <si>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</si>
  <si>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</si>
  <si>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</si>
  <si>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</si>
  <si>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</si>
  <si>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</si>
  <si>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</si>
  <si>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</si>
  <si>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</si>
  <si>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</si>
  <si>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</si>
  <si>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</si>
  <si>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</si>
  <si>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</si>
  <si>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</si>
  <si>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</si>
  <si>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</si>
  <si>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</si>
  <si>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</si>
  <si>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</si>
  <si>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</si>
  <si>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</si>
  <si>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</si>
  <si>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</si>
  <si>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</si>
  <si>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</si>
  <si>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</si>
  <si>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</si>
  <si>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</si>
  <si>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</si>
  <si>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</si>
  <si>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</si>
  <si>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</si>
  <si>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</si>
  <si>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</si>
  <si>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</si>
  <si>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</si>
  <si>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</si>
  <si>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</si>
  <si>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</si>
  <si>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</si>
  <si>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</si>
  <si>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</si>
  <si>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</si>
  <si>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</si>
  <si>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</si>
  <si>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</si>
  <si>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</si>
  <si>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</si>
  <si>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</si>
  <si>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</si>
  <si>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</si>
  <si>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</si>
  <si>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</si>
  <si>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</si>
  <si>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</si>
  <si>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</si>
  <si>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</si>
  <si>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</si>
  <si>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</si>
  <si>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</si>
  <si>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</si>
  <si>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</si>
  <si>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</si>
  <si>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</si>
  <si>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</si>
  <si>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</si>
  <si>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</si>
  <si>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</si>
  <si>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</si>
  <si>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</si>
  <si>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</si>
  <si>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</si>
  <si>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</si>
  <si>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</si>
  <si>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</si>
  <si>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</si>
  <si>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</si>
  <si>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</si>
  <si>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</si>
  <si>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</si>
  <si>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</si>
  <si>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</si>
  <si>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</si>
  <si>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</si>
  <si>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</si>
  <si>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</si>
  <si>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</si>
  <si>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</si>
  <si>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</si>
  <si>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</si>
  <si>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</si>
  <si>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</si>
  <si>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</si>
  <si>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</si>
  <si>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</si>
  <si>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</si>
  <si>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</si>
  <si>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</si>
  <si>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</si>
  <si>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</si>
  <si>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</si>
  <si>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</si>
  <si>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</si>
  <si>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</si>
  <si>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</si>
  <si>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</si>
  <si>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</si>
  <si>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</si>
  <si>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</si>
  <si>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</si>
  <si>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</si>
  <si>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</si>
  <si>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</si>
  <si>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</si>
  <si>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</si>
  <si>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</si>
  <si>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</si>
  <si>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</si>
  <si>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</si>
  <si>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</si>
  <si>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</si>
  <si>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</si>
  <si>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</si>
  <si>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</si>
  <si>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</si>
  <si>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</si>
  <si>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</si>
  <si>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</si>
  <si>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</si>
  <si>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</si>
  <si>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</si>
  <si>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</si>
  <si>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</si>
  <si>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</si>
  <si>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</si>
  <si>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</si>
  <si>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</si>
  <si>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</si>
  <si>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</si>
  <si>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</si>
  <si>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</si>
  <si>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</si>
  <si>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</si>
  <si>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</si>
  <si>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</si>
  <si>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</si>
  <si>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</si>
  <si>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</si>
  <si>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</si>
  <si>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</si>
  <si>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</si>
  <si>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</si>
  <si>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</si>
  <si>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</si>
  <si>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</si>
  <si>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</si>
  <si>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</si>
  <si>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</si>
  <si>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</si>
  <si>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</si>
  <si>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</si>
  <si>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</si>
  <si>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</si>
  <si>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</si>
  <si>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</si>
  <si>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</si>
  <si>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</si>
  <si>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</si>
  <si>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</si>
  <si>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</si>
  <si>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</si>
  <si>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</si>
  <si>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</si>
  <si>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</si>
  <si>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</si>
  <si>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</si>
  <si>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</si>
  <si>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</si>
  <si>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</si>
  <si>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</si>
  <si>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</si>
  <si>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</si>
  <si>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</si>
  <si>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</si>
  <si>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</si>
  <si>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</si>
  <si>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</si>
  <si>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</si>
  <si>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</si>
  <si>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</si>
  <si>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</si>
  <si>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</si>
  <si>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</si>
  <si>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</si>
  <si>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</si>
  <si>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</si>
  <si>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</si>
  <si>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</si>
  <si>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</si>
  <si>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</si>
  <si>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</si>
  <si>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</si>
  <si>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</si>
  <si>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</si>
  <si>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</si>
  <si>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</si>
  <si>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</si>
  <si>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</si>
  <si>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</si>
  <si>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</si>
  <si>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</si>
  <si>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</si>
  <si>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</si>
  <si>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</si>
  <si>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</si>
  <si>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</si>
  <si>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</si>
  <si>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</si>
  <si>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</si>
  <si>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</si>
  <si>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</si>
  <si>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</si>
  <si>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</si>
  <si>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</si>
  <si>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</si>
  <si>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</si>
  <si>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</si>
  <si>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</si>
  <si>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</si>
  <si>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</si>
  <si>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</si>
  <si>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</si>
  <si>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</si>
  <si>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</si>
  <si>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</si>
  <si>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</si>
  <si>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</si>
  <si>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</si>
  <si>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</si>
  <si>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</si>
  <si>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</si>
  <si>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</si>
  <si>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</si>
  <si>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</si>
  <si>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</si>
  <si>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</si>
  <si>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</si>
  <si>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</si>
  <si>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</si>
  <si>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</si>
  <si>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</si>
  <si>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</si>
  <si>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</si>
  <si>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</si>
  <si>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</si>
  <si>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</si>
  <si>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</si>
  <si>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</si>
  <si>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</si>
  <si>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</si>
  <si>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</si>
  <si>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</si>
  <si>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</si>
  <si>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</si>
  <si>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</si>
  <si>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</si>
  <si>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</si>
  <si>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</si>
  <si>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</si>
  <si>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</si>
  <si>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</si>
  <si>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</si>
  <si>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</si>
  <si>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</si>
  <si>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</si>
  <si>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</si>
  <si>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</si>
  <si>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</si>
  <si>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</si>
  <si>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</si>
  <si>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</si>
  <si>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</si>
  <si>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</si>
  <si>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</si>
  <si>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</si>
  <si>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</si>
  <si>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</si>
  <si>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</si>
  <si>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</si>
  <si>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</si>
  <si>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</si>
  <si>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</si>
  <si>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</si>
  <si>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</si>
  <si>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</si>
  <si>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</si>
  <si>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</si>
  <si>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</si>
  <si>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</si>
  <si>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</si>
  <si>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</si>
  <si>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</si>
  <si>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</si>
  <si>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</si>
  <si>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</si>
  <si>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</si>
  <si>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</si>
  <si>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</si>
  <si>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</si>
  <si>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</si>
  <si>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</si>
  <si>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</si>
  <si>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</si>
  <si>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</si>
  <si>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</si>
  <si>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</si>
  <si>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</si>
  <si>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</si>
  <si>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</si>
  <si>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</si>
  <si>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</si>
  <si>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</si>
  <si>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</si>
  <si>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</si>
  <si>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</si>
  <si>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</si>
  <si>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</si>
  <si>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</si>
  <si>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</si>
  <si>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</si>
  <si>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</si>
  <si>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</si>
  <si>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</si>
  <si>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</si>
  <si>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</si>
  <si>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</si>
  <si>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</si>
  <si>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</si>
  <si>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</si>
  <si>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</si>
  <si>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</si>
  <si>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</si>
  <si>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</si>
  <si>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</si>
  <si>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</si>
  <si>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</si>
  <si>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</si>
  <si>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</si>
  <si>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</si>
  <si>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</si>
  <si>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</si>
  <si>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</si>
  <si>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</si>
  <si>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</si>
  <si>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</si>
  <si>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</si>
  <si>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</si>
  <si>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</si>
  <si>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</si>
  <si>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</si>
  <si>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</si>
  <si>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</si>
  <si>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</si>
  <si>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</si>
  <si>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</si>
  <si>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</si>
  <si>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</si>
  <si>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</si>
  <si>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</si>
  <si>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</si>
  <si>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</si>
  <si>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</si>
  <si>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</si>
  <si>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</si>
  <si>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</si>
  <si>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</si>
  <si>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</si>
  <si>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</si>
  <si>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</si>
  <si>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</si>
  <si>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</si>
  <si>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</si>
  <si>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</si>
  <si>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</si>
  <si>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</si>
  <si>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</si>
  <si>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</si>
  <si>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</si>
  <si>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</si>
  <si>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</si>
  <si>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</si>
  <si>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</si>
  <si>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</si>
  <si>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</si>
  <si>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</si>
  <si>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</si>
  <si>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</si>
  <si>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</si>
  <si>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</si>
  <si>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</si>
  <si>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</si>
  <si>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</si>
  <si>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</si>
  <si>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</si>
  <si>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</si>
  <si>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</si>
  <si>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</si>
  <si>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</si>
  <si>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</si>
  <si>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</si>
  <si>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</si>
  <si>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</si>
  <si>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</si>
  <si>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</si>
  <si>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</si>
  <si>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</si>
  <si>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</si>
  <si>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</si>
  <si>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</si>
  <si>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</si>
  <si>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</si>
  <si>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</si>
  <si>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</si>
  <si>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</si>
  <si>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</si>
  <si>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</si>
  <si>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</si>
  <si>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</si>
  <si>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</si>
  <si>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</si>
  <si>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</si>
  <si>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</si>
  <si>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</si>
  <si>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</si>
  <si>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</si>
  <si>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</si>
  <si>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</si>
  <si>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</si>
  <si>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</si>
  <si>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</si>
  <si>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</si>
  <si>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</si>
  <si>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</si>
  <si>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</si>
  <si>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</si>
  <si>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</si>
  <si>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</si>
  <si>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</si>
  <si>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</si>
  <si>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</si>
  <si>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</si>
  <si>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</si>
  <si>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</si>
  <si>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</si>
  <si>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</si>
  <si>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</si>
  <si>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</si>
  <si>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</si>
  <si>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</si>
  <si>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</si>
  <si>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</si>
  <si>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</si>
  <si>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</si>
  <si>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</si>
  <si>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</si>
  <si>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</si>
  <si>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</si>
  <si>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</si>
  <si>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</si>
  <si>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</si>
  <si>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</si>
  <si>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</si>
  <si>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</si>
  <si>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</si>
  <si>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</si>
  <si>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</si>
  <si>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</si>
  <si>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</si>
  <si>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</si>
  <si>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</si>
  <si>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</si>
  <si>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</si>
  <si>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</si>
  <si>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</si>
  <si>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</si>
  <si>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</si>
  <si>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</si>
  <si>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</si>
  <si>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</si>
  <si>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</si>
  <si>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</si>
  <si>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</si>
  <si>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</si>
  <si>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</si>
  <si>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</si>
  <si>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</si>
  <si>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</si>
  <si>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</si>
  <si>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</si>
  <si>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</si>
  <si>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</si>
  <si>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</si>
  <si>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</si>
  <si>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</si>
  <si>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</si>
  <si>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</si>
  <si>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</si>
  <si>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</si>
  <si>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</si>
  <si>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</si>
  <si>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</si>
  <si>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</si>
  <si>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</si>
  <si>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</si>
  <si>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</si>
  <si>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</si>
  <si>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</si>
  <si>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</si>
  <si>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</si>
  <si>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</si>
  <si>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</si>
  <si>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</si>
  <si>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</si>
  <si>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</si>
  <si>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</si>
  <si>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</si>
  <si>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</si>
  <si>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</si>
  <si>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</si>
  <si>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</si>
  <si>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</si>
  <si>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</si>
  <si>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</si>
  <si>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</si>
  <si>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</si>
  <si>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</si>
  <si>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</si>
  <si>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</si>
  <si>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</si>
  <si>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</si>
  <si>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</si>
  <si>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</si>
  <si>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</si>
  <si>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</si>
  <si>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</si>
  <si>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</si>
  <si>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</si>
  <si>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</si>
  <si>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</si>
  <si>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</si>
  <si>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</si>
  <si>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</si>
  <si>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</si>
  <si>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</si>
  <si>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</si>
  <si>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</si>
  <si>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</si>
  <si>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</si>
  <si>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</si>
  <si>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</si>
  <si>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</si>
  <si>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</si>
  <si>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</si>
  <si>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</si>
  <si>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</si>
  <si>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</si>
  <si>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</si>
  <si>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</si>
  <si>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</si>
  <si>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</si>
  <si>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</si>
  <si>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</si>
  <si>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</si>
  <si>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</si>
  <si>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</si>
  <si>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</si>
  <si>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</si>
  <si>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</si>
  <si>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</si>
  <si>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</si>
  <si>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</si>
  <si>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</si>
  <si>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</si>
  <si>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</si>
  <si>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</si>
  <si>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</si>
  <si>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</si>
  <si>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</si>
  <si>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</si>
  <si>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</si>
  <si>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</si>
  <si>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</si>
  <si>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</si>
  <si>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</si>
  <si>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</si>
  <si>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</si>
  <si>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</si>
  <si>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</si>
  <si>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</si>
  <si>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</si>
  <si>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</si>
  <si>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</si>
  <si>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</si>
  <si>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</si>
  <si>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</si>
  <si>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</si>
  <si>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</si>
  <si>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</si>
  <si>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</si>
  <si>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</si>
  <si>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</si>
  <si>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</si>
  <si>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</si>
  <si>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</si>
  <si>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</si>
  <si>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</si>
  <si>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</si>
  <si>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</si>
  <si>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</si>
  <si>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</si>
  <si>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</si>
  <si>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</si>
  <si>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</si>
  <si>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</si>
  <si>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</si>
  <si>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</si>
  <si>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</si>
  <si>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</si>
  <si>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</si>
  <si>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</si>
  <si>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</si>
  <si>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</si>
  <si>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</si>
  <si>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</si>
  <si>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</si>
  <si>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</si>
  <si>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</si>
  <si>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</si>
  <si>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</si>
  <si>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</si>
  <si>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</si>
  <si>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</si>
  <si>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</si>
  <si>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</si>
  <si>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</si>
  <si>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</si>
  <si>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</si>
  <si>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</si>
  <si>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</si>
  <si>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</si>
  <si>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</si>
  <si>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</si>
  <si>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</si>
  <si>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</si>
  <si>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</si>
  <si>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</si>
  <si>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</si>
  <si>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</si>
  <si>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</si>
  <si>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</si>
  <si>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</si>
  <si>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</si>
  <si>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</si>
  <si>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</si>
  <si>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</si>
  <si>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</si>
  <si>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</si>
  <si>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</si>
  <si>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</si>
  <si>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</si>
  <si>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</si>
  <si>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</si>
  <si>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</si>
  <si>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</si>
  <si>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</si>
  <si>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</si>
  <si>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</si>
  <si>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</si>
  <si>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</si>
  <si>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</si>
  <si>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</si>
  <si>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</si>
  <si>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</si>
  <si>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</si>
  <si>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</si>
  <si>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</si>
  <si>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</si>
  <si>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</si>
  <si>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</si>
  <si>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</si>
  <si>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</si>
  <si>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</si>
  <si>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</si>
  <si>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</si>
  <si>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</si>
  <si>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</si>
  <si>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</si>
  <si>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</si>
  <si>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</si>
  <si>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</si>
  <si>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</si>
  <si>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</si>
  <si>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</si>
  <si>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</si>
  <si>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</si>
  <si>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</si>
  <si>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</si>
  <si>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</si>
  <si>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</si>
  <si>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</si>
  <si>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</si>
  <si>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</si>
  <si>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</si>
  <si>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</si>
  <si>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</si>
  <si>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</si>
  <si>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</si>
  <si>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</si>
  <si>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</si>
  <si>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</si>
  <si>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</si>
  <si>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</si>
  <si>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</si>
  <si>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</si>
  <si>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</si>
  <si>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</si>
  <si>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</si>
  <si>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</si>
  <si>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</si>
  <si>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</si>
  <si>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</si>
  <si>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</si>
  <si>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</si>
  <si>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</si>
  <si>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</si>
  <si>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</si>
  <si>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</si>
  <si>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</si>
  <si>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</si>
  <si>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</si>
  <si>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</si>
  <si>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</si>
  <si>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</si>
  <si>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</si>
  <si>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</si>
  <si>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</si>
  <si>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</si>
  <si>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</si>
  <si>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</si>
  <si>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</si>
  <si>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</si>
  <si>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</si>
  <si>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</si>
  <si>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</si>
  <si>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</si>
  <si>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</si>
  <si>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</si>
  <si>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</si>
  <si>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</si>
  <si>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</si>
  <si>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</si>
  <si>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</si>
  <si>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</si>
  <si>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</si>
  <si>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</si>
  <si>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</si>
  <si>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</si>
  <si>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</si>
  <si>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</si>
  <si>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</si>
  <si>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</si>
  <si>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</si>
  <si>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</si>
  <si>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</si>
  <si>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</si>
  <si>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</si>
  <si>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</si>
  <si>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</si>
  <si>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</si>
  <si>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</si>
  <si>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</si>
  <si>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</si>
  <si>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</si>
  <si>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</si>
  <si>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</si>
  <si>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</si>
  <si>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</si>
  <si>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</si>
  <si>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</si>
  <si>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</si>
  <si>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</si>
  <si>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</si>
  <si>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</si>
  <si>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</si>
  <si>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</si>
  <si>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</si>
  <si>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</si>
  <si>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</si>
  <si>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</si>
  <si>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</si>
  <si>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</si>
  <si>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</si>
  <si>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</si>
  <si>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</si>
  <si>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</si>
  <si>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</si>
  <si>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</si>
  <si>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</si>
  <si>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</si>
  <si>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</si>
  <si>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</si>
  <si>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</si>
  <si>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</si>
  <si>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</si>
  <si>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</si>
  <si>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</si>
  <si>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</si>
  <si>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</si>
  <si>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</si>
  <si>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</si>
  <si>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</si>
  <si>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</si>
  <si>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</si>
  <si>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</si>
  <si>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</si>
  <si>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</si>
  <si>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</si>
  <si>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</si>
  <si>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</si>
  <si>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</si>
  <si>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</si>
  <si>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</si>
  <si>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</si>
  <si>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</si>
  <si>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</si>
  <si>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</si>
  <si>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</si>
  <si>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</si>
  <si>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</si>
  <si>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</si>
  <si>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</si>
  <si>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</si>
  <si>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</si>
  <si>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</si>
  <si>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</si>
  <si>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</si>
  <si>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</si>
  <si>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</si>
  <si>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</si>
  <si>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</si>
  <si>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</si>
  <si>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</si>
  <si>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</si>
  <si>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</si>
  <si>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</si>
  <si>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</si>
  <si>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</si>
  <si>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</si>
  <si>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</si>
  <si>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</si>
  <si>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</si>
  <si>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</si>
  <si>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</si>
  <si>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</si>
  <si>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</si>
  <si>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</si>
  <si>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</si>
  <si>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</si>
  <si>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</si>
  <si>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</si>
  <si>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</si>
  <si>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</si>
  <si>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</si>
  <si>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</si>
  <si>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</si>
  <si>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</si>
  <si>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</si>
  <si>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</si>
  <si>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</si>
  <si>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</si>
  <si>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</si>
  <si>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</si>
  <si>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</si>
  <si>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</si>
  <si>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</si>
  <si>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</si>
  <si>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</si>
  <si>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</si>
  <si>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</si>
  <si>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</si>
  <si>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</si>
  <si>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</si>
  <si>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</si>
  <si>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</si>
  <si>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</si>
  <si>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</si>
  <si>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</si>
  <si>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</si>
  <si>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</si>
  <si>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</si>
  <si>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</si>
  <si>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</si>
  <si>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</si>
  <si>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</si>
  <si>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</si>
  <si>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</si>
  <si>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</si>
  <si>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</si>
  <si>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</si>
  <si>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</si>
  <si>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</si>
  <si>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</si>
  <si>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</si>
  <si>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</si>
  <si>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</si>
  <si>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</si>
  <si>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</si>
  <si>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</si>
  <si>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</si>
  <si>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</si>
  <si>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</si>
  <si>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</si>
  <si>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</si>
  <si>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</si>
  <si>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</si>
  <si>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</si>
  <si>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</si>
  <si>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</si>
  <si>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</si>
  <si>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</si>
  <si>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</si>
  <si>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</si>
  <si>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</si>
  <si>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</si>
  <si>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</si>
  <si>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</si>
  <si>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</si>
  <si>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</si>
  <si>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</si>
  <si>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</si>
  <si>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</si>
  <si>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</si>
  <si>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</si>
  <si>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</si>
  <si>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</si>
  <si>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</si>
  <si>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</si>
  <si>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</si>
  <si>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</si>
  <si>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</si>
  <si>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</si>
  <si>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</si>
  <si>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</si>
  <si>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</si>
  <si>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</si>
  <si>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</si>
  <si>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</si>
  <si>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</si>
  <si>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</si>
  <si>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</si>
  <si>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</si>
  <si>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</si>
  <si>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</si>
  <si>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</si>
  <si>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</si>
  <si>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</si>
  <si>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</si>
  <si>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</si>
  <si>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</si>
  <si>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</si>
  <si>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</si>
  <si>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</si>
  <si>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</si>
  <si>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</si>
  <si>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</si>
  <si>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</si>
  <si>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</si>
  <si>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</si>
  <si>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</si>
  <si>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</si>
  <si>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</si>
  <si>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</si>
  <si>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</si>
  <si>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</si>
  <si>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</si>
  <si>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</si>
  <si>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</si>
  <si>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</si>
  <si>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</si>
  <si>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</si>
  <si>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</si>
  <si>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</si>
  <si>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</si>
  <si>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</si>
  <si>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</si>
  <si>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</si>
  <si>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</si>
  <si>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</si>
  <si>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</si>
  <si>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</si>
  <si>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</si>
  <si>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</si>
  <si>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</si>
  <si>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</si>
  <si>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</si>
  <si>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</si>
  <si>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</si>
  <si>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</si>
  <si>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</si>
  <si>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</si>
  <si>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</si>
  <si>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</si>
  <si>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</si>
  <si>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</si>
  <si>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</si>
  <si>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</si>
  <si>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</si>
  <si>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</si>
  <si>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</si>
  <si>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</si>
  <si>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</si>
  <si>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</si>
  <si>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</si>
  <si>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</si>
  <si>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</si>
  <si>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</si>
  <si>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</si>
  <si>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</si>
  <si>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</si>
  <si>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</si>
  <si>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</si>
  <si>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</si>
  <si>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</si>
  <si>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</si>
  <si>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</si>
  <si>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</si>
  <si>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</si>
  <si>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</si>
  <si>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</si>
  <si>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</si>
  <si>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</si>
  <si>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</si>
  <si>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</si>
  <si>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</si>
  <si>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</si>
  <si>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</si>
  <si>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</si>
  <si>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</si>
  <si>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</si>
  <si>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</si>
  <si>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</si>
  <si>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</si>
  <si>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</si>
  <si>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</si>
  <si>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</si>
  <si>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</si>
  <si>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</si>
  <si>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</si>
  <si>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</si>
  <si>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</si>
  <si>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</si>
  <si>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</si>
  <si>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</si>
  <si>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</si>
  <si>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</si>
  <si>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</si>
  <si>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</si>
  <si>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</si>
  <si>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</si>
  <si>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</si>
  <si>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</si>
  <si>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</si>
  <si>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</si>
  <si>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</si>
  <si>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</si>
  <si>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</si>
  <si>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</si>
  <si>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</si>
  <si>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</si>
  <si>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</si>
  <si>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</si>
  <si>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</si>
  <si>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</si>
  <si>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</si>
  <si>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</si>
  <si>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</si>
  <si>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</si>
  <si>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</si>
  <si>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</si>
  <si>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</si>
  <si>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</si>
  <si>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</si>
  <si>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</si>
  <si>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</si>
  <si>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</si>
  <si>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</si>
  <si>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</si>
  <si>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</si>
  <si>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</si>
  <si>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</si>
  <si>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</si>
  <si>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</si>
  <si>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</si>
  <si>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</si>
  <si>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</si>
  <si>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</si>
  <si>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</si>
  <si>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</si>
  <si>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</si>
  <si>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</si>
  <si>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</si>
  <si>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</si>
  <si>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</si>
  <si>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</si>
  <si>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</si>
  <si>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</si>
  <si>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</si>
  <si>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</si>
  <si>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</si>
  <si>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</si>
  <si>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</si>
  <si>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</si>
  <si>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</si>
  <si>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</si>
  <si>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</si>
  <si>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</si>
  <si>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</si>
  <si>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</si>
  <si>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</si>
  <si>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</si>
  <si>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</si>
  <si>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</si>
  <si>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</si>
  <si>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</si>
  <si>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</si>
  <si>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</si>
  <si>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</si>
  <si>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</si>
  <si>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</si>
  <si>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</si>
  <si>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</si>
  <si>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</si>
  <si>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</si>
  <si>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</si>
  <si>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</si>
  <si>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</si>
  <si>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</si>
  <si>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</si>
  <si>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</si>
  <si>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</si>
  <si>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</si>
  <si>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</si>
  <si>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</si>
  <si>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</si>
  <si>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</si>
  <si>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</si>
  <si>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</si>
  <si>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</si>
  <si>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</si>
  <si>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</si>
  <si>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</si>
  <si>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</si>
  <si>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</si>
  <si>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</si>
  <si>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</si>
  <si>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</si>
  <si>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</si>
  <si>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</si>
  <si>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</si>
  <si>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</si>
  <si>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</si>
  <si>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</si>
  <si>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</si>
  <si>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</si>
  <si>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</si>
  <si>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</si>
  <si>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</si>
  <si>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</si>
  <si>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</si>
  <si>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</si>
  <si>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</si>
  <si>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</si>
  <si>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</si>
  <si>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</si>
  <si>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</si>
  <si>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</si>
  <si>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</si>
  <si>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</si>
  <si>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</si>
  <si>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</si>
  <si>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</si>
  <si>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</si>
  <si>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</si>
  <si>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</si>
  <si>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</si>
  <si>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</si>
  <si>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</si>
  <si>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</si>
  <si>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</si>
  <si>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</si>
  <si>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</si>
  <si>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</si>
  <si>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</si>
  <si>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</si>
  <si>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</si>
  <si>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</si>
  <si>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</si>
  <si>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</si>
  <si>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</si>
  <si>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</si>
  <si>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</si>
  <si>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</si>
  <si>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</si>
  <si>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</si>
  <si>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</si>
  <si>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</si>
  <si>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</si>
  <si>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</si>
  <si>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</si>
  <si>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</si>
  <si>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</si>
  <si>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</si>
  <si>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</si>
  <si>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</si>
  <si>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</si>
  <si>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</si>
  <si>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</si>
  <si>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</si>
  <si>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</si>
  <si>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</si>
  <si>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</si>
  <si>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</si>
  <si>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</si>
  <si>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</si>
  <si>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</si>
  <si>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</si>
  <si>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</si>
  <si>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</si>
  <si>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</si>
  <si>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</si>
  <si>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</si>
  <si>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</si>
  <si>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</si>
  <si>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</si>
  <si>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</si>
  <si>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</si>
  <si>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</si>
  <si>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</si>
  <si>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</si>
  <si>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</si>
  <si>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</si>
  <si>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</si>
  <si>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</si>
  <si>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</si>
  <si>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</si>
  <si>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</si>
  <si>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</si>
  <si>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</si>
  <si>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</si>
  <si>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</si>
  <si>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</si>
  <si>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</si>
  <si>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</si>
  <si>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</si>
  <si>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</si>
  <si>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</si>
  <si>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</si>
  <si>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</si>
  <si>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</si>
  <si>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</si>
  <si>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</si>
  <si>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</si>
  <si>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</si>
  <si>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</si>
  <si>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</si>
  <si>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</si>
  <si>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</si>
  <si>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</si>
  <si>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</si>
  <si>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</si>
  <si>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</si>
  <si>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</si>
  <si>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</si>
  <si>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</si>
  <si>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</si>
  <si>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</si>
  <si>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</si>
  <si>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</si>
  <si>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</si>
  <si>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</si>
  <si>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</si>
  <si>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</si>
  <si>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</si>
  <si>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</si>
  <si>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</si>
  <si>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</si>
  <si>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</si>
  <si>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</si>
  <si>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</si>
  <si>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</si>
  <si>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</si>
  <si>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</si>
  <si>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</si>
  <si>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</si>
  <si>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</si>
  <si>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</si>
  <si>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</si>
  <si>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</si>
  <si>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</si>
  <si>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</si>
  <si>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</si>
  <si>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</si>
  <si>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</si>
  <si>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</si>
  <si>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</si>
  <si>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</si>
  <si>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</si>
  <si>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</si>
  <si>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</si>
  <si>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</si>
  <si>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</si>
  <si>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</si>
  <si>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</si>
  <si>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</si>
  <si>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</si>
  <si>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</si>
  <si>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</si>
  <si>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</si>
  <si>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</si>
  <si>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</si>
  <si>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</si>
  <si>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</si>
  <si>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</si>
  <si>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</si>
  <si>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</si>
  <si>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</si>
  <si>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</si>
  <si>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</si>
  <si>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</si>
  <si>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</si>
  <si>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</si>
  <si>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</si>
  <si>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</si>
  <si>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</si>
  <si>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</si>
  <si>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</si>
  <si>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</si>
  <si>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</si>
  <si>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</si>
  <si>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</si>
  <si>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</si>
  <si>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</si>
  <si>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</si>
  <si>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</si>
  <si>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</si>
  <si>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</si>
  <si>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</si>
  <si>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</si>
  <si>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</si>
  <si>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</si>
  <si>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</si>
  <si>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</si>
  <si>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</si>
  <si>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</si>
  <si>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</si>
  <si>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</si>
  <si>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</si>
  <si>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</si>
  <si>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</si>
  <si>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</si>
  <si>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</si>
  <si>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</si>
  <si>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</si>
  <si>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</si>
  <si>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</si>
  <si>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</si>
  <si>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</si>
  <si>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</si>
  <si>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</si>
  <si>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</si>
  <si>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</si>
  <si>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</si>
  <si>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</si>
  <si>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</si>
  <si>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</si>
  <si>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</si>
  <si>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</si>
  <si>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</si>
  <si>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</si>
  <si>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</si>
  <si>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</si>
  <si>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</si>
  <si>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</si>
  <si>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</si>
  <si>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</si>
  <si>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</si>
  <si>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</si>
  <si>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</si>
  <si>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</si>
  <si>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</si>
  <si>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</si>
  <si>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</si>
  <si>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</si>
  <si>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</si>
  <si>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</si>
  <si>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</si>
  <si>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</si>
  <si>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</si>
  <si>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</si>
  <si>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</si>
  <si>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</si>
  <si>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</si>
  <si>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</si>
  <si>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</si>
  <si>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</si>
  <si>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</si>
  <si>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</si>
  <si>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</si>
  <si>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</si>
  <si>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</si>
  <si>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</si>
  <si>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</si>
  <si>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</si>
  <si>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</si>
  <si>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</si>
  <si>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</si>
  <si>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</si>
  <si>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</si>
  <si>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</si>
  <si>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</si>
  <si>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</si>
  <si>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</si>
  <si>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</si>
  <si>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</si>
  <si>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</si>
  <si>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</si>
  <si>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</si>
  <si>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</si>
  <si>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</si>
  <si>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</si>
  <si>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</si>
  <si>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</si>
  <si>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</si>
  <si>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</si>
  <si>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</si>
  <si>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</si>
  <si>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</si>
  <si>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</si>
  <si>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</si>
  <si>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</si>
  <si>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</si>
  <si>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</si>
  <si>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</si>
  <si>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</si>
  <si>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</si>
  <si>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</si>
  <si>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</si>
  <si>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</si>
  <si>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</si>
  <si>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</si>
  <si>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</si>
  <si>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</si>
  <si>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</si>
  <si>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</si>
  <si>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</si>
  <si>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</si>
  <si>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</si>
  <si>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</si>
  <si>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</si>
  <si>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</si>
  <si>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</si>
  <si>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</si>
  <si>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</si>
  <si>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</si>
  <si>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</si>
  <si>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</si>
  <si>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</si>
  <si>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</si>
  <si>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</si>
  <si>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</si>
  <si>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</si>
  <si>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</si>
  <si>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</si>
  <si>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</si>
  <si>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</si>
  <si>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</si>
  <si>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</si>
  <si>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</si>
  <si>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</si>
  <si>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</si>
  <si>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</si>
  <si>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</si>
  <si>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</si>
  <si>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</si>
  <si>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</si>
  <si>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</si>
  <si>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</si>
  <si>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</si>
  <si>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</si>
  <si>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</si>
  <si>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</si>
  <si>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</si>
  <si>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</si>
  <si>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</si>
  <si>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</si>
  <si>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</si>
  <si>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</si>
  <si>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</si>
  <si>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</si>
  <si>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</si>
  <si>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</si>
  <si>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</si>
  <si>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</si>
  <si>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</si>
  <si>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</si>
  <si>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</si>
  <si>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</si>
  <si>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</si>
  <si>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</si>
  <si>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</si>
  <si>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</si>
  <si>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</si>
  <si>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</si>
  <si>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</si>
  <si>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</si>
  <si>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</si>
  <si>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</si>
  <si>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</si>
  <si>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</si>
  <si>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</si>
  <si>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</si>
  <si>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</si>
  <si>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</si>
  <si>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</si>
  <si>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</si>
  <si>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</si>
  <si>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</si>
  <si>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</si>
  <si>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</si>
  <si>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</si>
  <si>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</si>
  <si>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</si>
  <si>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</si>
  <si>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</si>
  <si>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</si>
  <si>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</si>
  <si>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</si>
  <si>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</si>
  <si>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</si>
  <si>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</si>
  <si>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</si>
  <si>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</si>
  <si>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</si>
  <si>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</si>
  <si>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</si>
  <si>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</si>
  <si>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</si>
  <si>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</si>
  <si>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</si>
  <si>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</si>
  <si>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</si>
  <si>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</si>
  <si>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</si>
  <si>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</si>
  <si>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</si>
  <si>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</si>
  <si>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</si>
  <si>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</si>
  <si>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</si>
  <si>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</si>
  <si>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</si>
  <si>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</si>
  <si>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</si>
  <si>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</si>
  <si>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</si>
  <si>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</si>
  <si>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</si>
  <si>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</si>
  <si>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</si>
  <si>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</si>
  <si>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</si>
  <si>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</si>
  <si>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</si>
  <si>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</si>
  <si>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</si>
  <si>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</si>
  <si>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</si>
  <si>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</si>
  <si>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</si>
  <si>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</si>
  <si>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</si>
  <si>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</si>
  <si>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</si>
  <si>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</si>
  <si>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</si>
  <si>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</si>
  <si>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</si>
  <si>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</si>
  <si>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</si>
  <si>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</si>
  <si>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</si>
  <si>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</si>
  <si>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</si>
  <si>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</si>
  <si>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</si>
  <si>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</si>
  <si>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</si>
  <si>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</si>
  <si>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</si>
  <si>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</si>
  <si>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</si>
  <si>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</si>
  <si>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</si>
  <si>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</si>
  <si>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</si>
  <si>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</si>
  <si>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</si>
  <si>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</si>
  <si>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</si>
  <si>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</si>
  <si>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</si>
  <si>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</si>
  <si>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</si>
  <si>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</si>
  <si>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</si>
  <si>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</si>
  <si>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</si>
  <si>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</si>
  <si>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</si>
  <si>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</si>
  <si>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</si>
  <si>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</si>
  <si>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</si>
  <si>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</si>
  <si>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</si>
  <si>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</si>
  <si>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</si>
  <si>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</si>
  <si>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</si>
  <si>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</si>
  <si>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</si>
  <si>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</si>
  <si>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</si>
  <si>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</si>
  <si>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</si>
  <si>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</si>
  <si>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</si>
  <si>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</si>
  <si>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</si>
  <si>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</si>
  <si>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</si>
  <si>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</si>
  <si>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</si>
  <si>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</si>
  <si>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</si>
  <si>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</si>
  <si>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</si>
  <si>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</si>
  <si>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</si>
  <si>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</si>
  <si>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</si>
  <si>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</si>
  <si>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</si>
  <si>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</si>
  <si>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</si>
  <si>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</si>
  <si>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</si>
  <si>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</si>
  <si>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</si>
  <si>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</si>
  <si>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</si>
  <si>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</si>
  <si>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</si>
  <si>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</si>
  <si>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</si>
  <si>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</si>
  <si>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</si>
  <si>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</si>
  <si>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</si>
  <si>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</si>
  <si>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</si>
  <si>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</si>
  <si>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</si>
  <si>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</si>
  <si>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</si>
  <si>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</si>
  <si>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</si>
  <si>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</si>
  <si>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</si>
  <si>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</si>
  <si>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</si>
  <si>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</si>
  <si>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</si>
  <si>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</si>
  <si>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</si>
  <si>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</si>
  <si>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</si>
  <si>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</si>
  <si>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</si>
  <si>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</si>
  <si>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</si>
  <si>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</si>
  <si>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</si>
  <si>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</si>
  <si>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</si>
  <si>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</si>
  <si>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</si>
  <si>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</si>
  <si>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</si>
  <si>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</si>
  <si>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</si>
  <si>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</si>
  <si>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</si>
  <si>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</si>
  <si>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</si>
  <si>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</si>
  <si>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</si>
  <si>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</si>
  <si>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</si>
  <si>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</si>
  <si>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</si>
  <si>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</si>
  <si>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</si>
  <si>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</si>
  <si>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</si>
  <si>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</si>
  <si>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</si>
  <si>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</si>
  <si>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</si>
  <si>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</si>
  <si>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</si>
  <si>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</si>
  <si>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</si>
  <si>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</si>
  <si>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</si>
  <si>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</si>
  <si>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</si>
  <si>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</si>
  <si>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</si>
  <si>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</si>
  <si>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</si>
  <si>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</si>
  <si>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</si>
  <si>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</si>
  <si>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</si>
  <si>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</si>
  <si>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</si>
  <si>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</si>
  <si>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</si>
  <si>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</si>
  <si>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</si>
  <si>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</si>
  <si>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</si>
  <si>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</si>
  <si>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</si>
  <si>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</si>
  <si>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</si>
  <si>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</si>
  <si>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</si>
  <si>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</si>
  <si>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</si>
  <si>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</si>
  <si>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</si>
  <si>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</si>
  <si>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</si>
  <si>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</si>
  <si>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</si>
  <si>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</si>
  <si>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</si>
  <si>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</si>
  <si>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</si>
  <si>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</si>
  <si>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</si>
  <si>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</si>
  <si>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</si>
  <si>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</si>
  <si>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</si>
  <si>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</si>
  <si>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</si>
  <si>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</si>
  <si>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</si>
  <si>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</si>
  <si>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</si>
  <si>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</si>
  <si>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</si>
  <si>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</si>
  <si>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</si>
  <si>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</si>
  <si>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</si>
  <si>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</si>
  <si>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</si>
  <si>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</si>
  <si>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</si>
  <si>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</si>
  <si>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</si>
  <si>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</si>
  <si>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</si>
  <si>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</si>
  <si>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</si>
  <si>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</si>
  <si>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</si>
  <si>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</si>
  <si>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</si>
  <si>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</si>
  <si>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</si>
  <si>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</si>
  <si>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</si>
  <si>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</si>
  <si>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</si>
  <si>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</si>
  <si>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</si>
  <si>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</si>
  <si>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</si>
  <si>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</si>
  <si>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</si>
  <si>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</si>
  <si>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</si>
  <si>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</si>
  <si>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</si>
  <si>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</si>
  <si>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</si>
  <si>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</si>
  <si>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</si>
  <si>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</si>
  <si>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</si>
  <si>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</si>
  <si>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</si>
  <si>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</si>
  <si>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</si>
  <si>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</si>
  <si>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</si>
  <si>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</si>
  <si>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</si>
  <si>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</si>
  <si>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</si>
  <si>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</si>
  <si>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</si>
  <si>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</si>
  <si>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</si>
  <si>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</si>
  <si>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</si>
  <si>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</si>
  <si>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</si>
  <si>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</si>
  <si>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</si>
  <si>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</si>
  <si>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</si>
  <si>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</si>
  <si>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</si>
  <si>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</si>
  <si>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</si>
  <si>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</si>
  <si>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</si>
  <si>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</si>
  <si>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</si>
  <si>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</si>
  <si>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</si>
  <si>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</si>
  <si>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</si>
  <si>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</si>
  <si>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</si>
  <si>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</si>
  <si>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</si>
  <si>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</si>
  <si>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</si>
  <si>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</si>
  <si>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</si>
  <si>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</si>
  <si>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</si>
  <si>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</si>
  <si>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</si>
  <si>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</si>
  <si>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</si>
  <si>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</si>
  <si>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</si>
  <si>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</si>
  <si>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</si>
  <si>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</si>
  <si>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</si>
  <si>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</si>
  <si>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</si>
  <si>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</si>
  <si>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</si>
  <si>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</si>
  <si>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</si>
  <si>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</si>
  <si>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</si>
  <si>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</si>
  <si>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</si>
  <si>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</si>
  <si>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</si>
  <si>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</si>
  <si>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</si>
  <si>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</si>
  <si>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</si>
  <si>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</si>
  <si>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</si>
  <si>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</si>
  <si>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</si>
  <si>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</si>
  <si>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</si>
  <si>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</si>
  <si>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</si>
  <si>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</si>
  <si>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</si>
  <si>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</si>
  <si>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</si>
  <si>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</si>
  <si>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</si>
  <si>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</si>
  <si>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</si>
  <si>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</si>
  <si>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</si>
  <si>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</si>
  <si>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</si>
  <si>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</si>
  <si>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</si>
  <si>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</si>
  <si>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</si>
  <si>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</si>
  <si>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</si>
  <si>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</si>
  <si>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</si>
  <si>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</si>
  <si>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</si>
  <si>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</si>
  <si>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</si>
  <si>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</si>
  <si>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</si>
  <si>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</si>
  <si>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</si>
  <si>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</si>
  <si>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</si>
  <si>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</si>
  <si>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</si>
  <si>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</si>
  <si>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</si>
  <si>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</si>
  <si>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</si>
  <si>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</si>
  <si>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</si>
  <si>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</si>
  <si>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</si>
  <si>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</si>
  <si>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</si>
  <si>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</si>
  <si>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</si>
  <si>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</si>
  <si>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</si>
  <si>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</si>
  <si>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</si>
  <si>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</si>
  <si>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</si>
  <si>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</si>
  <si>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</si>
  <si>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</si>
  <si>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</si>
  <si>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</si>
  <si>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</si>
  <si>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</si>
  <si>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</si>
  <si>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</si>
  <si>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</si>
  <si>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</si>
  <si>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</si>
  <si>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</si>
  <si>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</si>
  <si>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</si>
  <si>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</si>
  <si>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</si>
  <si>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</si>
  <si>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</si>
  <si>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</si>
  <si>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</si>
  <si>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</si>
  <si>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</si>
  <si>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</si>
  <si>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</si>
  <si>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</si>
  <si>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</si>
  <si>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</si>
  <si>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</si>
  <si>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</si>
  <si>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</si>
  <si>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</si>
  <si>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</si>
  <si>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</si>
  <si>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</si>
  <si>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</si>
  <si>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</si>
  <si>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</si>
  <si>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</si>
  <si>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</si>
  <si>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</si>
  <si>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</si>
  <si>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</si>
  <si>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</si>
  <si>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</si>
  <si>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</si>
  <si>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</si>
  <si>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</si>
  <si>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</si>
  <si>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</si>
  <si>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</si>
  <si>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</si>
  <si>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</si>
  <si>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</si>
  <si>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</si>
  <si>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</si>
  <si>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</si>
  <si>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</si>
  <si>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</si>
  <si>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</si>
  <si>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</si>
  <si>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</si>
  <si>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</si>
  <si>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</si>
  <si>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</si>
  <si>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</si>
  <si>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</si>
  <si>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</si>
  <si>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</si>
  <si>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</si>
  <si>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</si>
  <si>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</si>
  <si>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</si>
  <si>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</si>
  <si>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</si>
  <si>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</si>
  <si>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</si>
  <si>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</si>
  <si>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</si>
  <si>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</si>
  <si>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</si>
  <si>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</si>
  <si>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</si>
  <si>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</si>
  <si>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</si>
  <si>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</si>
  <si>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</si>
  <si>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</si>
  <si>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</si>
  <si>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</si>
  <si>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</si>
  <si>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</si>
  <si>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</si>
  <si>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</si>
  <si>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</si>
  <si>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</si>
  <si>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</si>
  <si>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</si>
  <si>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</si>
  <si>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</si>
  <si>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</si>
  <si>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</si>
  <si>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</si>
  <si>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</si>
  <si>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</si>
  <si>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</si>
  <si>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</si>
  <si>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</si>
  <si>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</si>
  <si>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</si>
  <si>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</si>
  <si>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</si>
  <si>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</si>
  <si>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</si>
  <si>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</si>
  <si>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</si>
  <si>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</si>
  <si>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</si>
  <si>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</si>
  <si>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</si>
  <si>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</si>
  <si>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</si>
  <si>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</si>
  <si>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</si>
  <si>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</si>
  <si>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</si>
  <si>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</si>
  <si>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</si>
  <si>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</si>
  <si>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</si>
  <si>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</si>
  <si>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</si>
  <si>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</si>
  <si>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</si>
  <si>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</si>
  <si>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</si>
  <si>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</si>
  <si>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</si>
  <si>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</si>
  <si>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</si>
  <si>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</si>
  <si>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</si>
  <si>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</si>
  <si>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</si>
  <si>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</si>
  <si>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</si>
  <si>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</si>
  <si>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</si>
  <si>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</si>
  <si>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</si>
  <si>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</si>
  <si>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</si>
  <si>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</si>
  <si>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</si>
  <si>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</si>
  <si>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</si>
  <si>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</si>
  <si>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</si>
  <si>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</si>
  <si>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</si>
  <si>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</si>
  <si>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</si>
  <si>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</si>
  <si>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</si>
  <si>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</si>
  <si>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</si>
  <si>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</si>
  <si>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</si>
  <si>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</si>
  <si>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</si>
  <si>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</si>
  <si>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</si>
  <si>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</si>
  <si>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</si>
  <si>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</si>
  <si>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</si>
  <si>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</si>
  <si>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</si>
  <si>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</si>
  <si>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</si>
  <si>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</si>
  <si>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</si>
  <si>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</si>
  <si>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</si>
  <si>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</si>
  <si>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</si>
  <si>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</si>
  <si>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</si>
  <si>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</si>
  <si>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</si>
  <si>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</si>
  <si>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</si>
  <si>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</si>
  <si>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</si>
  <si>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</si>
  <si>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</si>
  <si>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</si>
  <si>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</si>
  <si>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</si>
  <si>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</si>
  <si>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</si>
  <si>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</si>
  <si>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</si>
  <si>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</si>
  <si>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</si>
  <si>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</si>
  <si>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</si>
  <si>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</si>
  <si>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</si>
  <si>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</si>
  <si>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</si>
  <si>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</si>
  <si>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</si>
  <si>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</si>
  <si>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</si>
  <si>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</si>
  <si>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</si>
  <si>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</si>
  <si>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</si>
  <si>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</si>
  <si>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</si>
  <si>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</si>
  <si>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</si>
  <si>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</si>
  <si>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</si>
  <si>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</si>
  <si>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</si>
  <si>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</si>
  <si>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</si>
  <si>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</si>
  <si>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</si>
  <si>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</si>
  <si>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</si>
  <si>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</si>
  <si>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</si>
  <si>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</si>
  <si>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</si>
  <si>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</si>
  <si>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</si>
  <si>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</si>
  <si>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</si>
  <si>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</si>
  <si>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</si>
  <si>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</si>
  <si>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</si>
  <si>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</si>
  <si>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</si>
  <si>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</si>
  <si>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</si>
  <si>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</si>
  <si>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</si>
  <si>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</si>
  <si>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</si>
  <si>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</si>
  <si>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</si>
  <si>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</si>
  <si>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</si>
  <si>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</si>
  <si>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</si>
  <si>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</si>
  <si>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</si>
  <si>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</si>
  <si>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</si>
  <si>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</si>
  <si>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</si>
  <si>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</si>
  <si>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</si>
  <si>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</si>
  <si>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</si>
  <si>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</si>
  <si>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</si>
  <si>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</si>
  <si>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</si>
  <si>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</si>
  <si>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</si>
  <si>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</si>
  <si>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</si>
  <si>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</si>
  <si>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</si>
  <si>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</si>
  <si>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</si>
  <si>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</si>
  <si>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</si>
  <si>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</si>
  <si>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</si>
  <si>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</si>
  <si>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</si>
  <si>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</si>
  <si>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</si>
  <si>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</si>
  <si>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</si>
  <si>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</si>
  <si>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</si>
  <si>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</si>
  <si>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</si>
  <si>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</si>
  <si>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</si>
  <si>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</si>
  <si>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</si>
  <si>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</si>
  <si>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</si>
  <si>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</si>
  <si>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</si>
  <si>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</si>
  <si>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</si>
  <si>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</si>
  <si>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</si>
  <si>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</si>
  <si>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</si>
  <si>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</si>
  <si>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</si>
  <si>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</si>
  <si>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</si>
  <si>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</si>
  <si>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</si>
  <si>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</si>
  <si>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</si>
  <si>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</si>
  <si>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</si>
  <si>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</si>
  <si>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</si>
  <si>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</si>
  <si>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</si>
  <si>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</si>
  <si>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</si>
  <si>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</si>
  <si>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</si>
  <si>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</si>
  <si>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</si>
  <si>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</si>
  <si>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</si>
  <si>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</si>
  <si>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</si>
  <si>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</si>
  <si>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</si>
  <si>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</si>
  <si>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</si>
  <si>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</si>
  <si>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</si>
  <si>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</si>
  <si>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</si>
  <si>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</si>
  <si>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</si>
  <si>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</si>
  <si>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</si>
  <si>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</si>
  <si>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</si>
  <si>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</si>
  <si>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</si>
  <si>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</si>
  <si>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</si>
  <si>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</si>
  <si>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</si>
  <si>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</si>
  <si>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</si>
  <si>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</si>
  <si>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</si>
  <si>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</si>
  <si>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</si>
  <si>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</si>
  <si>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</si>
  <si>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</si>
  <si>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</si>
  <si>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</si>
  <si>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</si>
  <si>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</si>
  <si>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</si>
  <si>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</si>
  <si>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</si>
  <si>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</si>
  <si>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</si>
  <si>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</si>
  <si>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</si>
  <si>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</si>
  <si>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</si>
  <si>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</si>
  <si>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</si>
  <si>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</si>
  <si>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</si>
  <si>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</si>
  <si>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</si>
  <si>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</si>
  <si>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</si>
  <si>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</si>
  <si>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</si>
  <si>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</si>
  <si>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</si>
  <si>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</si>
  <si>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</si>
  <si>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</si>
  <si>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</si>
  <si>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</si>
  <si>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</si>
  <si>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</si>
  <si>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</si>
  <si>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</si>
  <si>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</si>
  <si>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</si>
  <si>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</si>
  <si>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</si>
  <si>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</si>
  <si>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</si>
  <si>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</si>
  <si>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</si>
  <si>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</si>
  <si>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</si>
  <si>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</si>
  <si>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</si>
  <si>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</si>
  <si>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</si>
  <si>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</si>
  <si>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</si>
  <si>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</si>
  <si>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</si>
  <si>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</si>
  <si>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</si>
  <si>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</si>
  <si>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</si>
  <si>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</si>
  <si>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</si>
  <si>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</si>
  <si>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</si>
  <si>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</si>
  <si>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</si>
  <si>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</si>
  <si>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</si>
  <si>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</si>
  <si>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</si>
  <si>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</si>
  <si>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</si>
  <si>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</si>
  <si>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</si>
  <si>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</si>
  <si>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</si>
  <si>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</si>
  <si>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</si>
  <si>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</si>
  <si>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</si>
  <si>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</si>
  <si>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</si>
  <si>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</si>
  <si>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</si>
  <si>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</si>
  <si>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</si>
  <si>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</si>
  <si>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</si>
  <si>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</si>
  <si>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</si>
  <si>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</si>
  <si>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</si>
  <si>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</si>
  <si>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</si>
  <si>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</si>
  <si>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</si>
  <si>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</si>
  <si>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</si>
  <si>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</si>
  <si>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</si>
  <si>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</si>
  <si>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</si>
  <si>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</si>
  <si>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</si>
  <si>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</si>
  <si>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</si>
  <si>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</si>
  <si>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</si>
  <si>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</si>
  <si>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</si>
  <si>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</si>
  <si>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</si>
  <si>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</si>
  <si>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</si>
  <si>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</si>
  <si>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</si>
  <si>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</si>
  <si>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</si>
  <si>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</si>
  <si>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</si>
  <si>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</si>
  <si>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</si>
  <si>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</si>
  <si>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</si>
  <si>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</si>
  <si>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</si>
  <si>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</si>
  <si>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</si>
  <si>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</si>
  <si>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</si>
  <si>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</si>
  <si>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</si>
  <si>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</si>
  <si>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</si>
  <si>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</si>
  <si>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</si>
  <si>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</si>
  <si>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</si>
  <si>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</si>
  <si>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</si>
  <si>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</si>
  <si>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</si>
  <si>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</si>
  <si>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</si>
  <si>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</si>
  <si>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</si>
  <si>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</si>
  <si>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</si>
  <si>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</si>
  <si>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</si>
  <si>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</si>
  <si>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</si>
  <si>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</si>
  <si>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</si>
  <si>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</si>
  <si>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</si>
  <si>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</si>
  <si>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</si>
  <si>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</si>
  <si>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</si>
  <si>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</si>
  <si>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</si>
  <si>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</si>
  <si>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</si>
  <si>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</si>
  <si>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</si>
  <si>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</si>
  <si>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</si>
  <si>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</si>
  <si>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</si>
  <si>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</si>
  <si>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</si>
  <si>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</si>
  <si>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</si>
  <si>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</si>
  <si>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</si>
  <si>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</si>
  <si>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</si>
  <si>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</si>
  <si>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</si>
  <si>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</si>
  <si>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</si>
  <si>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</si>
  <si>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</si>
  <si>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</si>
  <si>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</si>
  <si>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</si>
  <si>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</si>
  <si>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</si>
  <si>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</si>
  <si>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</si>
  <si>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</si>
  <si>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</si>
  <si>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</si>
  <si>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</si>
  <si>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</si>
  <si>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</si>
  <si>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</si>
  <si>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</si>
  <si>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</si>
  <si>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</si>
  <si>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</si>
  <si>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</si>
  <si>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</si>
  <si>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</si>
  <si>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</si>
  <si>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</si>
  <si>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</si>
  <si>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</si>
  <si>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</si>
  <si>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</si>
  <si>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</si>
  <si>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</si>
  <si>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</si>
  <si>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</si>
  <si>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</si>
  <si>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</si>
  <si>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</si>
  <si>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</si>
  <si>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</si>
  <si>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</si>
  <si>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</si>
  <si>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</si>
  <si>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</si>
  <si>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</si>
  <si>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</si>
  <si>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</si>
  <si>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</si>
  <si>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</si>
  <si>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</si>
  <si>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</si>
  <si>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</si>
  <si>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</si>
  <si>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</si>
  <si>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</si>
  <si>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</si>
  <si>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</si>
  <si>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</si>
  <si>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</si>
  <si>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</si>
  <si>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</si>
  <si>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</si>
  <si>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</si>
  <si>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</si>
  <si>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</si>
  <si>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</si>
  <si>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</si>
  <si>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</si>
  <si>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</si>
  <si>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</si>
  <si>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</si>
  <si>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</si>
  <si>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</si>
  <si>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</si>
  <si>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</si>
  <si>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</si>
  <si>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</si>
  <si>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</si>
  <si>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</si>
  <si>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</si>
  <si>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</si>
  <si>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</si>
  <si>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</si>
  <si>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</si>
  <si>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</si>
  <si>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</si>
  <si>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</si>
  <si>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</si>
  <si>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</si>
  <si>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</si>
  <si>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</si>
  <si>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</si>
  <si>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</si>
  <si>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</si>
  <si>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</si>
  <si>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</si>
  <si>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</si>
  <si>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</si>
  <si>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</si>
  <si>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</si>
  <si>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</si>
  <si>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</si>
  <si>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</si>
  <si>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</si>
  <si>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</si>
  <si>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</si>
  <si>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</si>
  <si>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</si>
  <si>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</si>
  <si>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</si>
  <si>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</si>
  <si>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</si>
  <si>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</si>
  <si>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</si>
  <si>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</si>
  <si>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</si>
  <si>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</si>
  <si>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</si>
  <si>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</si>
  <si>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</si>
  <si>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</si>
  <si>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</si>
  <si>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</si>
  <si>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</si>
  <si>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</si>
  <si>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</si>
  <si>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</si>
  <si>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</si>
  <si>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</si>
  <si>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</si>
  <si>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</si>
  <si>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</si>
  <si>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</si>
  <si>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</si>
  <si>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</si>
  <si>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</si>
  <si>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</si>
  <si>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</si>
  <si>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</si>
  <si>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</si>
  <si>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</si>
  <si>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</si>
  <si>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</si>
  <si>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</si>
  <si>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</si>
  <si>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</si>
  <si>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</si>
  <si>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</si>
  <si>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</si>
  <si>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</si>
  <si>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</si>
  <si>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</si>
  <si>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</si>
  <si>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</si>
  <si>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</si>
  <si>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</si>
  <si>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</si>
  <si>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</si>
  <si>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</si>
  <si>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</si>
  <si>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</si>
  <si>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</si>
  <si>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</si>
  <si>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</si>
  <si>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</si>
  <si>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</si>
  <si>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</si>
  <si>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</si>
  <si>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</si>
  <si>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</si>
  <si>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</si>
  <si>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</si>
  <si>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</si>
  <si>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</si>
  <si>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</si>
  <si>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</si>
  <si>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</si>
  <si>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</si>
  <si>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</si>
  <si>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</si>
  <si>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</si>
  <si>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</si>
  <si>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</si>
  <si>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</si>
  <si>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</si>
  <si>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</si>
  <si>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</si>
  <si>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</si>
  <si>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</si>
  <si>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</si>
  <si>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</si>
  <si>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</si>
  <si>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</si>
  <si>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</si>
  <si>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</si>
  <si>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</si>
  <si>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</si>
  <si>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</si>
  <si>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</si>
  <si>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</si>
  <si>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</si>
  <si>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</si>
  <si>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</si>
  <si>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</si>
  <si>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</si>
  <si>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</si>
  <si>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</si>
  <si>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</si>
  <si>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</si>
  <si>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</si>
  <si>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</si>
  <si>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</si>
  <si>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</si>
  <si>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</si>
  <si>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</si>
  <si>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</si>
  <si>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</si>
  <si>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</si>
  <si>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</si>
  <si>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</si>
  <si>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</si>
  <si>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</si>
  <si>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</si>
  <si>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</si>
  <si>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</si>
  <si>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</si>
  <si>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</si>
  <si>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</si>
  <si>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</si>
  <si>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</si>
  <si>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</si>
  <si>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</si>
  <si>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</si>
  <si>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</si>
  <si>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</si>
  <si>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</si>
  <si>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</si>
  <si>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</si>
  <si>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</si>
  <si>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</si>
  <si>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</si>
  <si>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</si>
  <si>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</si>
  <si>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</si>
  <si>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</si>
  <si>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</si>
  <si>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</si>
  <si>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</si>
  <si>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</si>
  <si>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</si>
  <si>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</si>
  <si>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</si>
  <si>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</si>
  <si>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</si>
  <si>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</si>
  <si>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</si>
  <si>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</si>
  <si>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</si>
  <si>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</si>
  <si>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</si>
  <si>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</si>
  <si>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</si>
  <si>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</si>
  <si>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</si>
  <si>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</si>
  <si>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</si>
  <si>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</si>
  <si>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</si>
  <si>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</si>
  <si>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</si>
  <si>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</si>
  <si>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</si>
  <si>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</si>
  <si>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</si>
  <si>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</si>
  <si>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</si>
  <si>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</si>
  <si>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</si>
  <si>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</si>
  <si>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</si>
  <si>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</si>
  <si>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</si>
  <si>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</si>
  <si>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</si>
  <si>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</si>
  <si>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</si>
  <si>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</si>
  <si>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</si>
  <si>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</si>
  <si>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</si>
  <si>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</si>
  <si>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</si>
  <si>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</si>
  <si>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</si>
  <si>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</si>
  <si>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</si>
  <si>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</si>
  <si>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</si>
  <si>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</si>
  <si>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</si>
  <si>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</si>
  <si>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</si>
  <si>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</si>
  <si>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</si>
  <si>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</si>
  <si>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</si>
  <si>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</si>
  <si>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</si>
  <si>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</si>
  <si>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</si>
  <si>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</si>
  <si>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</si>
  <si>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</si>
  <si>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</si>
  <si>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</si>
  <si>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</si>
  <si>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</si>
  <si>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</si>
  <si>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</si>
  <si>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</si>
  <si>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</si>
  <si>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</si>
  <si>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</si>
  <si>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</si>
  <si>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</si>
  <si>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</si>
  <si>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</si>
  <si>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</si>
  <si>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</si>
  <si>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</si>
  <si>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</si>
  <si>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</si>
  <si>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</si>
  <si>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</si>
  <si>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</si>
  <si>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</si>
  <si>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</si>
  <si>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</si>
  <si>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</si>
  <si>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</si>
  <si>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</si>
  <si>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</si>
  <si>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</si>
  <si>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</si>
  <si>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</si>
  <si>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</si>
  <si>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</si>
  <si>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</si>
  <si>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</si>
  <si>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</si>
  <si>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</si>
  <si>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</si>
  <si>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</si>
  <si>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</si>
  <si>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</si>
  <si>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</si>
  <si>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</si>
  <si>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</si>
  <si>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</si>
  <si>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</si>
  <si>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</si>
  <si>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</si>
  <si>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</si>
  <si>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</si>
  <si>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</si>
  <si>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</si>
  <si>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</si>
  <si>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</si>
  <si>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</si>
  <si>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</si>
  <si>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</si>
  <si>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</si>
  <si>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</si>
  <si>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</si>
  <si>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</si>
  <si>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</si>
  <si>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</si>
  <si>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</si>
  <si>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</si>
  <si>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</si>
  <si>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</si>
  <si>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</si>
  <si>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</si>
  <si>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</si>
  <si>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</si>
  <si>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</si>
  <si>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</si>
  <si>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</si>
  <si>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</si>
  <si>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</si>
  <si>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</si>
  <si>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</si>
  <si>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</si>
  <si>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</si>
  <si>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</si>
  <si>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</si>
  <si>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</si>
  <si>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</si>
  <si>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</si>
  <si>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</si>
  <si>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</si>
  <si>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</si>
  <si>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</si>
  <si>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</si>
  <si>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</si>
  <si>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</si>
  <si>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</si>
  <si>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</si>
  <si>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</si>
  <si>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</si>
  <si>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</si>
  <si>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</si>
  <si>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</si>
  <si>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</si>
  <si>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</si>
  <si>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</si>
  <si>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</si>
  <si>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</si>
  <si>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</si>
  <si>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</si>
  <si>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</si>
  <si>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</si>
  <si>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</si>
  <si>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</si>
  <si>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</si>
  <si>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</si>
  <si>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</si>
  <si>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</si>
  <si>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</si>
  <si>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</si>
  <si>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</si>
  <si>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</si>
  <si>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</si>
  <si>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</si>
  <si>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</si>
  <si>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</si>
  <si>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</si>
  <si>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</si>
  <si>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</si>
  <si>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</si>
  <si>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</si>
  <si>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</si>
  <si>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</si>
  <si>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</si>
  <si>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</si>
  <si>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</si>
  <si>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</si>
  <si>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</si>
  <si>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</si>
  <si>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</si>
  <si>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</si>
  <si>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</si>
  <si>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</si>
  <si>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</si>
  <si>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</si>
  <si>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</si>
  <si>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</si>
  <si>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</si>
  <si>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</si>
  <si>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</si>
  <si>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</si>
  <si>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</si>
  <si>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</si>
  <si>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</si>
  <si>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</si>
  <si>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</si>
  <si>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</si>
  <si>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</si>
  <si>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</si>
  <si>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</si>
  <si>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</si>
  <si>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</si>
  <si>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</si>
  <si>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</si>
  <si>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</si>
  <si>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</si>
  <si>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</si>
  <si>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</si>
  <si>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</si>
  <si>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</si>
  <si>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</si>
  <si>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</si>
  <si>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</si>
  <si>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</si>
  <si>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</si>
  <si>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</si>
  <si>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</si>
  <si>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</si>
  <si>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</si>
  <si>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</si>
  <si>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</si>
  <si>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</si>
  <si>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</si>
  <si>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</si>
  <si>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</si>
  <si>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</si>
  <si>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</si>
  <si>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</si>
  <si>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</si>
  <si>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</si>
  <si>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</si>
  <si>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</si>
  <si>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</si>
  <si>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</si>
  <si>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</si>
  <si>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</si>
  <si>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</si>
  <si>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</si>
  <si>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</si>
  <si>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</si>
  <si>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</si>
  <si>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</si>
  <si>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</si>
  <si>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</si>
  <si>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</si>
  <si>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</si>
  <si>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</si>
  <si>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</si>
  <si>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</si>
  <si>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</si>
  <si>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</si>
  <si>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</si>
  <si>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</si>
  <si>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</si>
  <si>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</si>
  <si>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</si>
  <si>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</si>
  <si>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</si>
  <si>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</si>
  <si>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</si>
  <si>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</si>
  <si>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</si>
  <si>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</si>
  <si>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</si>
  <si>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</si>
  <si>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</si>
  <si>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</si>
  <si>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</si>
  <si>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</si>
  <si>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</si>
  <si>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</si>
  <si>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</si>
  <si>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</si>
  <si>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</si>
  <si>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</si>
  <si>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</si>
  <si>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</si>
  <si>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</si>
  <si>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</si>
  <si>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</si>
  <si>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</si>
  <si>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</si>
  <si>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</si>
  <si>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</si>
  <si>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</si>
  <si>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</si>
  <si>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</si>
  <si>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</si>
  <si>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</si>
  <si>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</si>
  <si>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</si>
  <si>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</si>
  <si>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</si>
  <si>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</si>
  <si>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</si>
  <si>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</si>
  <si>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</si>
  <si>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</si>
  <si>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</si>
  <si>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</si>
  <si>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</si>
  <si>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</si>
  <si>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</si>
  <si>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</si>
  <si>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</si>
  <si>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</si>
  <si>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</si>
  <si>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</si>
  <si>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</si>
  <si>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</si>
  <si>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</si>
  <si>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</si>
  <si>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</si>
  <si>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</si>
  <si>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</si>
  <si>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</si>
  <si>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</si>
  <si>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</si>
  <si>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</si>
  <si>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</si>
  <si>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</si>
  <si>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</si>
  <si>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</si>
  <si>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</si>
  <si>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</si>
  <si>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</si>
  <si>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</si>
  <si>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</si>
  <si>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</si>
  <si>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</si>
  <si>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</si>
  <si>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</si>
  <si>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</si>
  <si>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</si>
  <si>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</si>
  <si>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</si>
  <si>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</si>
  <si>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</si>
  <si>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</si>
  <si>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</si>
  <si>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</si>
  <si>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</si>
  <si>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</si>
  <si>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</si>
  <si>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</si>
  <si>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</si>
  <si>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</si>
  <si>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</si>
  <si>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</si>
  <si>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</si>
  <si>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</si>
  <si>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</si>
  <si>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</si>
  <si>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</si>
  <si>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</si>
  <si>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</si>
  <si>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</si>
  <si>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</si>
  <si>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</si>
  <si>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</si>
  <si>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</si>
  <si>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</si>
  <si>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</si>
  <si>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</si>
  <si>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</si>
  <si>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</si>
  <si>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</si>
  <si>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</si>
  <si>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</si>
  <si>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</si>
  <si>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</si>
  <si>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</si>
  <si>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</si>
  <si>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</si>
  <si>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</si>
  <si>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</si>
  <si>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</si>
  <si>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</si>
  <si>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</si>
  <si>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</si>
  <si>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</si>
  <si>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</si>
  <si>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</si>
  <si>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</si>
  <si>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</si>
  <si>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</si>
  <si>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</si>
  <si>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</si>
  <si>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</si>
  <si>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</si>
  <si>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</si>
  <si>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</si>
  <si>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</si>
  <si>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</si>
  <si>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</si>
  <si>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</si>
  <si>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</si>
  <si>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</si>
  <si>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</si>
  <si>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</si>
  <si>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</si>
  <si>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</si>
  <si>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</si>
  <si>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</si>
  <si>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</si>
  <si>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</si>
  <si>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</si>
  <si>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</si>
  <si>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</si>
  <si>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</si>
  <si>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</si>
  <si>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</si>
  <si>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</si>
  <si>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</si>
  <si>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</si>
  <si>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</si>
  <si>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</si>
  <si>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</si>
  <si>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</si>
  <si>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</si>
  <si>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</si>
  <si>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</si>
  <si>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</si>
  <si>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</si>
  <si>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</si>
  <si>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</si>
  <si>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</si>
  <si>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</si>
  <si>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</si>
  <si>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</si>
  <si>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</si>
  <si>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</si>
  <si>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</si>
  <si>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</si>
  <si>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</si>
  <si>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</si>
  <si>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</si>
  <si>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</si>
  <si>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</si>
  <si>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</si>
  <si>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</si>
  <si>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</si>
  <si>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</si>
  <si>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</si>
  <si>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</si>
  <si>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</si>
  <si>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</si>
  <si>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</si>
  <si>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</si>
  <si>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</si>
  <si>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</si>
  <si>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</si>
  <si>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</si>
  <si>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</si>
  <si>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</si>
  <si>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</si>
  <si>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</si>
  <si>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</si>
  <si>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</si>
  <si>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</si>
  <si>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</si>
  <si>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</si>
  <si>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</si>
  <si>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</si>
  <si>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</si>
  <si>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</si>
  <si>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</si>
  <si>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</si>
  <si>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</si>
  <si>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</si>
  <si>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</si>
  <si>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</si>
  <si>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</si>
  <si>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</si>
  <si>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</si>
  <si>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</si>
  <si>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</si>
  <si>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</si>
  <si>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</si>
  <si>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</si>
  <si>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</si>
  <si>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</si>
  <si>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</si>
  <si>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</si>
  <si>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</si>
  <si>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</si>
  <si>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</si>
  <si>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</si>
  <si>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</si>
  <si>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</si>
  <si>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</si>
  <si>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</si>
  <si>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</si>
  <si>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</si>
  <si>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</si>
  <si>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</si>
  <si>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</si>
  <si>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</si>
  <si>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</si>
  <si>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</si>
  <si>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</si>
  <si>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</si>
  <si>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</si>
  <si>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</si>
  <si>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</si>
  <si>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</si>
  <si>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</si>
  <si>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</si>
  <si>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</si>
  <si>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</si>
  <si>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</si>
  <si>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</si>
  <si>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</si>
  <si>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</si>
  <si>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</si>
  <si>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</si>
  <si>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</si>
  <si>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</si>
  <si>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</si>
  <si>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</si>
  <si>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</si>
  <si>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</si>
  <si>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</si>
  <si>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</si>
  <si>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</si>
  <si>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</si>
  <si>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</si>
  <si>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</si>
  <si>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</si>
  <si>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</si>
  <si>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</si>
  <si>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</si>
  <si>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</si>
  <si>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</si>
  <si>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</si>
  <si>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</si>
  <si>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</si>
  <si>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</si>
  <si>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</si>
  <si>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</si>
  <si>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</si>
  <si>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</si>
  <si>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</si>
  <si>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</si>
  <si>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</si>
  <si>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</si>
  <si>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</si>
  <si>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</si>
  <si>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</si>
  <si>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</si>
  <si>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</si>
  <si>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</si>
  <si>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</si>
  <si>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</si>
  <si>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</si>
  <si>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</si>
  <si>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</si>
  <si>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</si>
  <si>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</si>
  <si>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</si>
  <si>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</si>
  <si>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</si>
  <si>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</si>
  <si>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</si>
  <si>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</si>
  <si>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</si>
  <si>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</si>
  <si>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</si>
  <si>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</si>
  <si>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</si>
  <si>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</si>
  <si>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</si>
  <si>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</si>
  <si>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</si>
  <si>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</si>
  <si>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</si>
  <si>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</si>
  <si>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</si>
  <si>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</si>
  <si>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</si>
  <si>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</si>
  <si>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</si>
  <si>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</si>
  <si>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</si>
  <si>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</si>
  <si>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</si>
  <si>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</si>
  <si>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</si>
  <si>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</si>
  <si>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</si>
  <si>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</si>
  <si>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</si>
  <si>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</si>
  <si>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</si>
  <si>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</si>
  <si>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</si>
  <si>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</si>
  <si>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</si>
  <si>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</si>
  <si>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</si>
  <si>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</si>
  <si>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</si>
  <si>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</si>
  <si>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</si>
  <si>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</si>
  <si>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</si>
  <si>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</si>
  <si>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</si>
  <si>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</si>
  <si>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</si>
  <si>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</si>
  <si>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</si>
  <si>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</si>
  <si>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</si>
  <si>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</si>
  <si>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</si>
  <si>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</si>
  <si>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</si>
  <si>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</si>
  <si>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</si>
  <si>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</si>
  <si>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</si>
  <si>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</si>
  <si>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</si>
  <si>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</si>
  <si>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</si>
  <si>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</si>
  <si>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</si>
  <si>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</si>
  <si>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</si>
  <si>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</si>
  <si>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</si>
  <si>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</si>
  <si>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</si>
  <si>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</si>
  <si>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</si>
  <si>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</si>
  <si>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</si>
  <si>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</si>
  <si>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</si>
  <si>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</si>
  <si>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</si>
  <si>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</si>
  <si>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</si>
  <si>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</si>
  <si>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</si>
  <si>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</si>
  <si>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</si>
  <si>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</si>
  <si>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</si>
  <si>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</si>
  <si>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</si>
  <si>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</si>
  <si>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</si>
  <si>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</si>
  <si>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</si>
  <si>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</si>
  <si>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</si>
  <si>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</si>
  <si>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</si>
  <si>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</si>
  <si>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</si>
  <si>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</si>
  <si>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</si>
  <si>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</si>
  <si>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</si>
  <si>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</si>
  <si>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</si>
  <si>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</si>
  <si>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</si>
  <si>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</si>
  <si>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</si>
  <si>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</si>
  <si>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</si>
  <si>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</si>
  <si>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</si>
  <si>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</si>
  <si>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</si>
  <si>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</si>
  <si>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</si>
  <si>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</si>
  <si>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</si>
  <si>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</si>
  <si>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</si>
  <si>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</si>
  <si>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</si>
  <si>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</si>
  <si>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</si>
  <si>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</si>
  <si>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</si>
  <si>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</si>
  <si>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</si>
  <si>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</si>
  <si>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</si>
  <si>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</si>
  <si>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</si>
  <si>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</si>
  <si>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</si>
  <si>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</si>
  <si>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</si>
  <si>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</si>
  <si>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</si>
  <si>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</si>
  <si>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</si>
  <si>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</si>
  <si>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</si>
  <si>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</si>
  <si>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</si>
  <si>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</si>
  <si>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</si>
  <si>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</si>
  <si>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</si>
  <si>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</si>
  <si>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</si>
  <si>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</si>
  <si>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</si>
  <si>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</si>
  <si>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</si>
  <si>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</si>
  <si>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</si>
  <si>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</si>
  <si>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</si>
  <si>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</si>
  <si>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</si>
  <si>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</si>
  <si>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</si>
  <si>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</si>
  <si>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</si>
  <si>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</si>
  <si>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</si>
  <si>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</si>
  <si>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</si>
  <si>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</si>
  <si>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</si>
  <si>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</si>
  <si>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</si>
  <si>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</si>
  <si>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</si>
  <si>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</si>
  <si>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</si>
  <si>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</si>
  <si>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</si>
  <si>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</si>
  <si>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</si>
  <si>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</si>
  <si>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</si>
  <si>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</si>
  <si>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</si>
  <si>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</si>
  <si>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</si>
  <si>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</si>
  <si>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</si>
  <si>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</si>
  <si>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</si>
  <si>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</si>
  <si>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</si>
  <si>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</si>
  <si>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</si>
  <si>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</si>
  <si>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</si>
  <si>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</si>
  <si>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</si>
  <si>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</si>
  <si>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</si>
  <si>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</si>
  <si>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</si>
  <si>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</si>
  <si>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</si>
  <si>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</si>
  <si>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</si>
  <si>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</si>
  <si>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</si>
  <si>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</si>
  <si>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</si>
  <si>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</si>
  <si>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</si>
  <si>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</si>
  <si>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</si>
  <si>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</si>
  <si>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</si>
  <si>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</si>
  <si>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</si>
  <si>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</si>
  <si>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</si>
  <si>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</si>
  <si>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</si>
  <si>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</si>
  <si>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</si>
  <si>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</si>
  <si>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</si>
  <si>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</si>
  <si>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</si>
  <si>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</si>
  <si>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</si>
  <si>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</si>
  <si>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</si>
  <si>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</si>
  <si>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</si>
  <si>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</si>
  <si>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</si>
  <si>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</si>
  <si>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</si>
  <si>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</si>
  <si>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</si>
  <si>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</si>
  <si>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</si>
  <si>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</si>
  <si>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</si>
  <si>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</si>
  <si>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</si>
  <si>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</si>
  <si>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</si>
  <si>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</si>
  <si>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</si>
  <si>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</si>
  <si>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</si>
  <si>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</si>
  <si>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</si>
  <si>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</si>
  <si>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</si>
  <si>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</si>
  <si>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</si>
  <si>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</si>
  <si>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</si>
  <si>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</si>
  <si>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</si>
  <si>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</si>
  <si>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</si>
  <si>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</si>
  <si>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</si>
  <si>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</si>
  <si>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</si>
  <si>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</si>
  <si>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</si>
  <si>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</si>
  <si>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</si>
  <si>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</si>
  <si>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</si>
  <si>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</si>
  <si>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</si>
  <si>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</si>
  <si>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</si>
  <si>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</si>
  <si>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</si>
  <si>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</si>
  <si>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</si>
  <si>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</si>
  <si>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</si>
  <si>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</si>
  <si>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</si>
  <si>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</si>
  <si>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</si>
  <si>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</si>
  <si>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</si>
  <si>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</si>
  <si>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</si>
  <si>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</si>
  <si>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</si>
  <si>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</si>
  <si>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</si>
  <si>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</si>
  <si>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</si>
  <si>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</si>
  <si>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</si>
  <si>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</si>
  <si>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</si>
  <si>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</si>
  <si>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</si>
  <si>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</si>
  <si>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</si>
  <si>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</si>
  <si>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</si>
  <si>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</si>
  <si>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</si>
  <si>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</si>
  <si>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</si>
  <si>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</si>
  <si>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</si>
  <si>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</si>
  <si>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</si>
  <si>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</si>
  <si>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</si>
  <si>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</si>
  <si>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</si>
  <si>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</si>
  <si>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</si>
  <si>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</si>
  <si>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</si>
  <si>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</si>
  <si>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</si>
  <si>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</si>
  <si>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</si>
  <si>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</si>
  <si>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</si>
  <si>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</si>
  <si>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</si>
  <si>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</si>
  <si>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</si>
  <si>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</si>
  <si>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</si>
  <si>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</si>
  <si>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</si>
  <si>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</si>
  <si>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</si>
  <si>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</si>
  <si>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</si>
  <si>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</si>
  <si>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</si>
  <si>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</si>
  <si>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</si>
  <si>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</si>
  <si>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</si>
  <si>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</si>
  <si>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</si>
  <si>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</si>
  <si>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</si>
  <si>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</si>
  <si>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</si>
  <si>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</si>
  <si>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</si>
  <si>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</si>
  <si>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</si>
  <si>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</si>
  <si>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</si>
  <si>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</si>
  <si>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</si>
  <si>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</si>
  <si>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</si>
  <si>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</si>
  <si>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</si>
  <si>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</si>
  <si>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</si>
  <si>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</si>
  <si>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</si>
  <si>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</si>
  <si>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</si>
  <si>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</si>
  <si>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</si>
  <si>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</si>
  <si>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</si>
  <si>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</si>
  <si>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</si>
  <si>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</si>
  <si>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</si>
  <si>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</si>
  <si>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</si>
  <si>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</si>
  <si>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</si>
  <si>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</si>
  <si>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</si>
  <si>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</si>
  <si>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</si>
  <si>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</si>
  <si>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</si>
  <si>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</si>
  <si>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</si>
  <si>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</si>
  <si>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</si>
  <si>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</si>
  <si>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</si>
  <si>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</si>
  <si>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</si>
  <si>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</si>
  <si>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</si>
  <si>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</si>
  <si>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</si>
  <si>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</si>
  <si>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</si>
  <si>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</si>
  <si>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</si>
  <si>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</si>
  <si>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</si>
  <si>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</si>
  <si>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</si>
  <si>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</si>
  <si>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</si>
  <si>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</si>
  <si>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</si>
  <si>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</si>
  <si>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</si>
  <si>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</si>
  <si>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</si>
  <si>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</si>
  <si>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</si>
  <si>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</si>
  <si>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</si>
  <si>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</si>
  <si>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</si>
  <si>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</si>
  <si>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</si>
  <si>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</si>
  <si>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</si>
  <si>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</si>
  <si>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</si>
  <si>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</si>
  <si>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</si>
  <si>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</si>
  <si>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</si>
  <si>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</si>
  <si>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</si>
  <si>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</si>
  <si>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</si>
  <si>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</si>
  <si>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</si>
  <si>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</si>
  <si>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</si>
  <si>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</si>
  <si>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</si>
  <si>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</si>
  <si>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</si>
  <si>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</si>
  <si>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</si>
  <si>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</si>
  <si>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</si>
  <si>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</si>
  <si>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</si>
  <si>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</si>
  <si>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</si>
  <si>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</si>
  <si>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</si>
  <si>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</si>
  <si>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</si>
  <si>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</si>
  <si>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</si>
  <si>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</si>
  <si>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</si>
  <si>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</si>
  <si>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</si>
  <si>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</si>
  <si>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</si>
  <si>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</si>
  <si>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</si>
  <si>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</si>
  <si>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</si>
  <si>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</si>
  <si>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</si>
  <si>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</si>
  <si>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</si>
  <si>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</si>
  <si>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</si>
  <si>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</si>
  <si>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</si>
  <si>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</si>
  <si>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</si>
  <si>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</si>
  <si>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</si>
  <si>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</si>
  <si>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</si>
  <si>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</si>
  <si>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</si>
  <si>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</si>
  <si>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</si>
  <si>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</si>
  <si>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</si>
  <si>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</si>
  <si>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</si>
  <si>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</si>
  <si>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</si>
  <si>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</si>
  <si>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</si>
  <si>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</si>
  <si>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</si>
  <si>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</si>
  <si>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</si>
  <si>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</si>
  <si>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</si>
  <si>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</si>
  <si>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</si>
  <si>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</si>
  <si>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</si>
  <si>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</si>
  <si>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</si>
  <si>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</si>
  <si>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</si>
  <si>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</si>
  <si>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</si>
  <si>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</si>
  <si>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</si>
  <si>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</si>
  <si>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</si>
  <si>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</si>
  <si>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</si>
  <si>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</si>
  <si>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</si>
  <si>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</si>
  <si>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</si>
  <si>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</si>
  <si>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</si>
  <si>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</si>
  <si>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</si>
  <si>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</si>
  <si>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</si>
  <si>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</si>
  <si>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</si>
  <si>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</si>
  <si>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</si>
  <si>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</si>
  <si>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</si>
  <si>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</si>
  <si>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</si>
  <si>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</si>
  <si>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</si>
  <si>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</si>
  <si>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</si>
  <si>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</si>
  <si>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</si>
  <si>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</si>
  <si>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</si>
  <si>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</si>
  <si>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</si>
  <si>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</si>
  <si>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</si>
  <si>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</si>
  <si>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</si>
  <si>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</si>
  <si>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</si>
  <si>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</si>
  <si>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</si>
  <si>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</si>
  <si>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</si>
  <si>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</si>
  <si>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</si>
  <si>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</si>
  <si>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</si>
  <si>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</si>
  <si>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</si>
  <si>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</si>
  <si>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</si>
  <si>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</si>
  <si>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</si>
  <si>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</si>
  <si>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</si>
  <si>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</si>
  <si>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</si>
  <si>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</si>
  <si>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</si>
  <si>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</si>
  <si>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</si>
  <si>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</si>
  <si>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</si>
  <si>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</si>
  <si>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</si>
  <si>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</si>
  <si>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</si>
  <si>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</si>
  <si>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</si>
  <si>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</si>
  <si>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</si>
  <si>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</si>
  <si>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</si>
  <si>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</si>
  <si>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</si>
  <si>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</si>
  <si>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</si>
  <si>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</si>
  <si>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</si>
  <si>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</si>
  <si>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</si>
  <si>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</si>
  <si>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</si>
  <si>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</si>
  <si>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</si>
  <si>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</si>
  <si>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</si>
  <si>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</si>
  <si>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</si>
  <si>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</si>
  <si>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</si>
  <si>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</si>
  <si>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</si>
  <si>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</si>
  <si>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</si>
  <si>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</si>
  <si>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</si>
  <si>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</si>
  <si>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</si>
  <si>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</si>
  <si>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</si>
  <si>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</si>
  <si>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</si>
  <si>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</si>
  <si>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</si>
  <si>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</si>
  <si>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</si>
  <si>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</si>
  <si>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</si>
  <si>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</si>
  <si>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</si>
  <si>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</si>
  <si>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</si>
  <si>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</si>
  <si>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</si>
  <si>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</si>
  <si>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</si>
  <si>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</si>
  <si>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</si>
  <si>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</si>
  <si>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</si>
  <si>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</si>
  <si>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</si>
  <si>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</si>
  <si>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</si>
  <si>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</si>
  <si>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</si>
  <si>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</si>
  <si>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</si>
  <si>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</si>
  <si>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</si>
  <si>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</si>
  <si>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</si>
  <si>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</si>
  <si>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</si>
  <si>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</si>
  <si>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</si>
  <si>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</si>
  <si>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</si>
  <si>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</si>
  <si>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</si>
  <si>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</si>
  <si>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</si>
  <si>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</si>
  <si>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</si>
  <si>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</si>
  <si>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</si>
  <si>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</si>
  <si>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</si>
  <si>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</si>
  <si>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</si>
  <si>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</si>
  <si>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</si>
  <si>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</si>
  <si>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</si>
  <si>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</si>
  <si>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</si>
  <si>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</si>
  <si>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</si>
  <si>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</si>
  <si>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</si>
  <si>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</si>
  <si>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</si>
  <si>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</si>
  <si>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</si>
  <si>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</si>
  <si>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</si>
  <si>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</si>
  <si>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</si>
  <si>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</si>
  <si>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</si>
  <si>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</si>
  <si>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</si>
  <si>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</si>
  <si>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</si>
  <si>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</si>
  <si>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</si>
  <si>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</si>
  <si>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</si>
  <si>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</si>
  <si>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</si>
  <si>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</si>
  <si>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</si>
  <si>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</si>
  <si>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</si>
  <si>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</si>
  <si>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</si>
  <si>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</si>
  <si>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</si>
  <si>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</si>
  <si>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</si>
  <si>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</si>
  <si>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</si>
  <si>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</si>
  <si>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</si>
  <si>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</si>
  <si>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</si>
  <si>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</si>
  <si>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</si>
  <si>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</si>
  <si>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</si>
  <si>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</si>
  <si>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</si>
  <si>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</si>
  <si>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</si>
  <si>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</si>
  <si>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</si>
  <si>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</si>
  <si>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</si>
  <si>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</si>
  <si>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</si>
  <si>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</si>
  <si>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</si>
  <si>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</si>
  <si>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</si>
  <si>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</si>
  <si>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</si>
  <si>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</si>
  <si>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</si>
  <si>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</si>
  <si>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</si>
  <si>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</si>
  <si>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</si>
  <si>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</si>
  <si>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</si>
  <si>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</si>
  <si>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</si>
  <si>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</si>
  <si>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</si>
  <si>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</si>
  <si>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</si>
  <si>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</si>
  <si>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</si>
  <si>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</si>
  <si>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</si>
  <si>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</si>
  <si>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</si>
  <si>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</si>
  <si>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</si>
  <si>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</si>
  <si>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</si>
  <si>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</si>
  <si>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</si>
  <si>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</si>
  <si>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</si>
  <si>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</si>
  <si>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</si>
  <si>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</si>
  <si>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</si>
  <si>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</si>
  <si>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</si>
  <si>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</si>
  <si>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</si>
  <si>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</si>
  <si>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</si>
  <si>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</si>
  <si>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</si>
  <si>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</si>
  <si>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</si>
  <si>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</si>
  <si>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</si>
  <si>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</si>
  <si>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</si>
  <si>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</si>
  <si>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</si>
  <si>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</si>
  <si>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</si>
  <si>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</si>
  <si>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</si>
  <si>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</si>
  <si>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</si>
  <si>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</si>
  <si>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</si>
  <si>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</si>
  <si>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</si>
  <si>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</si>
  <si>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</si>
  <si>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</si>
  <si>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</si>
  <si>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</si>
  <si>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</si>
  <si>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</si>
  <si>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</si>
  <si>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</si>
  <si>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</si>
  <si>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</si>
  <si>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</si>
  <si>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</si>
  <si>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</si>
  <si>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</si>
  <si>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</si>
  <si>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</si>
  <si>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</si>
  <si>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</si>
  <si>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</si>
  <si>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</si>
  <si>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</si>
  <si>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</si>
  <si>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</si>
  <si>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</si>
  <si>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</si>
  <si>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</si>
  <si>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</si>
  <si>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</si>
  <si>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</si>
  <si>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</si>
  <si>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</si>
  <si>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</si>
  <si>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</si>
  <si>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</si>
  <si>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</si>
  <si>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</si>
  <si>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</si>
  <si>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</si>
  <si>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</si>
  <si>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</si>
  <si>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</si>
  <si>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</si>
  <si>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</si>
  <si>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</si>
  <si>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</si>
  <si>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</si>
  <si>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</si>
  <si>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</si>
  <si>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</si>
  <si>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</si>
  <si>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</si>
  <si>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</si>
  <si>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</si>
  <si>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</si>
  <si>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</si>
  <si>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</si>
  <si>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</si>
  <si>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</si>
  <si>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</si>
  <si>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</si>
  <si>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</si>
  <si>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</si>
  <si>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</si>
  <si>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</si>
  <si>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</si>
  <si>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</si>
  <si>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</si>
  <si>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</si>
  <si>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</si>
  <si>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</si>
  <si>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</si>
  <si>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</si>
  <si>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</si>
  <si>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</si>
  <si>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</si>
  <si>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</si>
  <si>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</si>
  <si>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</si>
  <si>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</si>
  <si>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</si>
  <si>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</si>
  <si>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</si>
  <si>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</si>
  <si>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</si>
  <si>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</si>
  <si>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</si>
  <si>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</si>
  <si>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</si>
  <si>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</si>
  <si>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</si>
  <si>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</si>
  <si>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</si>
  <si>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</si>
  <si>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</si>
  <si>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</si>
  <si>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</si>
  <si>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</si>
  <si>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</si>
  <si>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</si>
  <si>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</si>
  <si>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</si>
  <si>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</si>
  <si>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</si>
  <si>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</si>
  <si>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</si>
  <si>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</si>
  <si>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</si>
  <si>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</si>
  <si>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</si>
  <si>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</si>
  <si>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</si>
  <si>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</si>
  <si>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</si>
  <si>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</si>
  <si>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</si>
  <si>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</si>
  <si>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</si>
  <si>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</si>
  <si>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</si>
  <si>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</si>
  <si>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</si>
  <si>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</si>
  <si>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</si>
  <si>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</si>
  <si>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</si>
  <si>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</si>
  <si>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</si>
  <si>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</si>
  <si>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</si>
  <si>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</si>
  <si>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</si>
  <si>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</si>
  <si>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</si>
  <si>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</si>
  <si>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</si>
  <si>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</si>
  <si>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</si>
  <si>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</si>
  <si>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</si>
  <si>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</si>
  <si>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</si>
  <si>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</si>
  <si>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</si>
  <si>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</si>
  <si>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</si>
  <si>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</si>
  <si>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</si>
  <si>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</si>
  <si>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</si>
  <si>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</si>
  <si>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</si>
  <si>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</si>
  <si>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</si>
  <si>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</si>
  <si>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</si>
  <si>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</si>
  <si>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</si>
  <si>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</si>
  <si>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</si>
  <si>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</si>
  <si>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</si>
  <si>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</si>
  <si>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</si>
  <si>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</si>
  <si>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</si>
  <si>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</si>
  <si>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</si>
  <si>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</si>
  <si>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</si>
  <si>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</si>
  <si>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</si>
  <si>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</si>
  <si>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</si>
  <si>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</si>
  <si>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</si>
  <si>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</si>
  <si>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</si>
  <si>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</si>
  <si>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</si>
  <si>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</si>
  <si>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</si>
  <si>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</si>
  <si>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</si>
  <si>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</si>
  <si>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</si>
  <si>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</si>
  <si>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</si>
  <si>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</si>
  <si>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</si>
  <si>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</si>
  <si>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</si>
  <si>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</si>
  <si>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</si>
  <si>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</si>
  <si>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</si>
  <si>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</si>
  <si>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</si>
  <si>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</si>
  <si>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</si>
  <si>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</si>
  <si>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</si>
  <si>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</si>
  <si>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</si>
  <si>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</si>
  <si>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</si>
  <si>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</si>
  <si>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</si>
  <si>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</si>
  <si>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</si>
  <si>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</si>
  <si>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</si>
  <si>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</si>
  <si>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</si>
  <si>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</si>
  <si>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</si>
  <si>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</si>
  <si>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</si>
  <si>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</si>
  <si>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</si>
  <si>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</si>
  <si>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</si>
  <si>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</si>
  <si>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</si>
  <si>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</si>
  <si>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</si>
  <si>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</si>
  <si>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</si>
  <si>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</si>
  <si>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</si>
  <si>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</si>
  <si>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</si>
  <si>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</si>
  <si>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</si>
  <si>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</si>
  <si>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</si>
  <si>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</si>
  <si>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</si>
  <si>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</si>
  <si>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</si>
  <si>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</si>
  <si>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</si>
  <si>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</si>
  <si>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</si>
  <si>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</si>
  <si>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</si>
  <si>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</si>
  <si>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</si>
  <si>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</si>
  <si>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</si>
  <si>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</si>
  <si>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</si>
  <si>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</si>
  <si>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</si>
  <si>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</si>
  <si>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</si>
  <si>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</si>
  <si>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</si>
  <si>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</si>
  <si>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</si>
  <si>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</si>
  <si>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</si>
  <si>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</si>
  <si>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</si>
  <si>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</si>
  <si>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</si>
  <si>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</si>
  <si>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</si>
  <si>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</si>
  <si>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</si>
  <si>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</si>
  <si>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</si>
  <si>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</si>
  <si>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</si>
  <si>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</si>
  <si>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</si>
  <si>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</si>
  <si>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</si>
  <si>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</si>
  <si>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</si>
  <si>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</si>
  <si>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</si>
  <si>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</si>
  <si>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</si>
  <si>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</si>
  <si>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</si>
  <si>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</si>
  <si>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</si>
  <si>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</si>
  <si>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</si>
  <si>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</si>
  <si>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</si>
  <si>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</si>
  <si>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</si>
  <si>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</si>
  <si>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</si>
  <si>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</si>
  <si>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</si>
  <si>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</si>
  <si>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</si>
  <si>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</si>
  <si>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</si>
  <si>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</si>
  <si>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</si>
  <si>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</si>
  <si>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</si>
  <si>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</si>
  <si>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</si>
  <si>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</si>
  <si>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</si>
  <si>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</si>
  <si>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</si>
  <si>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</si>
  <si>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</si>
  <si>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</si>
  <si>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</si>
  <si>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</si>
  <si>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</si>
  <si>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</si>
  <si>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</si>
  <si>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</si>
  <si>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</si>
  <si>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</si>
  <si>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</si>
  <si>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</si>
  <si>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</si>
  <si>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</si>
  <si>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</si>
  <si>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</si>
  <si>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</si>
  <si>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</si>
  <si>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</si>
  <si>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</si>
  <si>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</si>
  <si>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</si>
  <si>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</si>
  <si>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</si>
  <si>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</si>
  <si>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</si>
  <si>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</si>
  <si>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</si>
  <si>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</si>
  <si>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</si>
  <si>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</si>
  <si>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</si>
  <si>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</si>
  <si>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</si>
  <si>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</si>
  <si>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</si>
  <si>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</si>
  <si>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</si>
  <si>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</si>
  <si>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</si>
  <si>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</si>
  <si>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</si>
  <si>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</si>
  <si>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</si>
  <si>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</si>
  <si>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</si>
  <si>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</si>
  <si>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</si>
  <si>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</si>
  <si>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</si>
  <si>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</si>
  <si>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</si>
  <si>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</si>
  <si>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</si>
  <si>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</si>
  <si>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</si>
  <si>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</si>
  <si>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</si>
  <si>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</si>
  <si>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</si>
  <si>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</si>
  <si>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</si>
  <si>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</si>
  <si>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</si>
  <si>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</si>
  <si>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</si>
  <si>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</si>
  <si>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</si>
  <si>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</si>
  <si>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</si>
  <si>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</si>
  <si>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</si>
  <si>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</si>
  <si>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</si>
  <si>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</si>
  <si>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</si>
  <si>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</si>
  <si>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</si>
  <si>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</si>
  <si>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</si>
  <si>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</si>
  <si>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</si>
  <si>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</si>
  <si>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</si>
  <si>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</si>
  <si>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</si>
  <si>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</si>
  <si>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</si>
  <si>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</si>
  <si>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</si>
  <si>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</si>
  <si>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</si>
  <si>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</si>
  <si>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</si>
  <si>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</si>
  <si>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</si>
  <si>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</si>
  <si>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</si>
  <si>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</si>
  <si>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</si>
  <si>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</si>
  <si>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</si>
  <si>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</si>
  <si>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</si>
  <si>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</si>
  <si>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</si>
  <si>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</si>
  <si>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</si>
  <si>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</si>
  <si>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</si>
  <si>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</si>
  <si>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</si>
  <si>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</si>
  <si>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</si>
  <si>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</si>
  <si>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</si>
  <si>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</si>
  <si>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</si>
  <si>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</si>
  <si>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</si>
  <si>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</si>
  <si>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</si>
  <si>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</si>
  <si>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</si>
  <si>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</si>
  <si>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</si>
  <si>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</si>
  <si>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</si>
  <si>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</si>
  <si>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</si>
  <si>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</si>
  <si>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</si>
  <si>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</si>
  <si>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</si>
  <si>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</si>
  <si>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</si>
  <si>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</si>
  <si>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</si>
  <si>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</si>
  <si>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</si>
  <si>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</si>
  <si>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</si>
  <si>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</si>
  <si>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</si>
  <si>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</si>
  <si>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</si>
  <si>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</si>
  <si>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</si>
  <si>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</si>
  <si>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</si>
  <si>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</si>
  <si>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</si>
  <si>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</si>
  <si>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</si>
  <si>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</si>
  <si>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</si>
  <si>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</si>
  <si>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</si>
  <si>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</si>
  <si>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</si>
  <si>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</si>
  <si>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</si>
  <si>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</si>
  <si>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</si>
  <si>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</si>
  <si>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</si>
  <si>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</si>
  <si>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</si>
  <si>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</si>
  <si>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</si>
  <si>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</si>
  <si>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</si>
  <si>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</si>
  <si>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</si>
  <si>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</si>
  <si>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</si>
  <si>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</si>
  <si>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</si>
  <si>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</si>
  <si>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</si>
  <si>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</si>
  <si>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</si>
  <si>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</si>
  <si>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</si>
  <si>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</si>
  <si>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</si>
  <si>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</si>
  <si>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</si>
  <si>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</si>
  <si>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</si>
  <si>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</si>
  <si>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</si>
  <si>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</si>
  <si>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</si>
  <si>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</si>
  <si>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</si>
  <si>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</si>
  <si>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</si>
  <si>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</si>
  <si>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</si>
  <si>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</si>
  <si>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</si>
  <si>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</si>
  <si>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</si>
  <si>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</si>
  <si>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</si>
  <si>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</si>
  <si>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</si>
  <si>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</si>
  <si>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</si>
  <si>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</si>
  <si>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</si>
  <si>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</si>
  <si>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</si>
  <si>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</si>
  <si>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</si>
  <si>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</si>
  <si>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</si>
  <si>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</si>
  <si>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</si>
  <si>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</si>
  <si>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</si>
  <si>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</si>
  <si>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</si>
  <si>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</si>
  <si>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</si>
  <si>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</si>
  <si>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</si>
  <si>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</si>
  <si>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</si>
  <si>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</si>
  <si>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</si>
  <si>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</si>
  <si>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</si>
  <si>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</si>
  <si>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</si>
  <si>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</si>
  <si>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</si>
  <si>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</si>
  <si>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</si>
  <si>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</si>
  <si>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</si>
  <si>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</si>
  <si>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</si>
  <si>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</si>
  <si>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</si>
  <si>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</si>
  <si>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</si>
  <si>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</si>
  <si>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</si>
  <si>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</si>
  <si>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</si>
  <si>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</si>
  <si>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</si>
  <si>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</si>
  <si>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</si>
  <si>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</si>
  <si>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</si>
  <si>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</si>
  <si>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</si>
  <si>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</si>
  <si>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</si>
  <si>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</si>
  <si>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</si>
  <si>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</si>
  <si>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</si>
  <si>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</si>
  <si>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</si>
  <si>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</si>
  <si>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</si>
  <si>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</si>
  <si>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</si>
  <si>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</si>
  <si>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</si>
  <si>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</si>
  <si>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</si>
  <si>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</si>
  <si>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</si>
  <si>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</si>
  <si>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</si>
  <si>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</si>
  <si>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</si>
  <si>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</si>
  <si>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</si>
  <si>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</si>
  <si>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</si>
  <si>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</si>
  <si>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</si>
  <si>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</si>
  <si>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</si>
  <si>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</si>
  <si>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</si>
  <si>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</si>
  <si>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</si>
  <si>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</si>
  <si>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</si>
  <si>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</si>
  <si>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</si>
  <si>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</si>
  <si>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</si>
  <si>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</si>
  <si>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</si>
  <si>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</si>
  <si>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</si>
  <si>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</si>
  <si>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</si>
  <si>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</si>
  <si>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</si>
  <si>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</si>
  <si>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</si>
  <si>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</si>
  <si>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</si>
  <si>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</si>
  <si>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</si>
  <si>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</si>
  <si>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</si>
  <si>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</si>
  <si>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</si>
  <si>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</si>
  <si>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</si>
  <si>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</si>
  <si>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</si>
  <si>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</si>
  <si>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</si>
  <si>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</si>
  <si>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</si>
  <si>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</si>
  <si>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</si>
  <si>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</si>
  <si>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</si>
  <si>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</si>
  <si>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</si>
  <si>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</si>
  <si>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</si>
  <si>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</si>
  <si>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</si>
  <si>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</si>
  <si>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</si>
  <si>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</si>
  <si>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</si>
  <si>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</si>
  <si>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</si>
  <si>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</si>
  <si>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</si>
  <si>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</si>
  <si>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</si>
  <si>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</si>
  <si>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</si>
  <si>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</si>
  <si>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</si>
  <si>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</si>
  <si>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</si>
  <si>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</si>
  <si>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</si>
  <si>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</si>
  <si>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</si>
  <si>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</si>
  <si>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</si>
  <si>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</si>
  <si>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</si>
  <si>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</si>
  <si>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</si>
  <si>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</si>
  <si>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</si>
  <si>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</si>
  <si>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</si>
  <si>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</si>
  <si>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</si>
  <si>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</si>
  <si>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</si>
  <si>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</si>
  <si>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</si>
  <si>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</si>
  <si>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</si>
  <si>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</si>
  <si>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</si>
  <si>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</si>
  <si>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</si>
  <si>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</si>
  <si>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</si>
  <si>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</si>
  <si>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</si>
  <si>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</si>
  <si>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</si>
  <si>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</si>
  <si>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</si>
  <si>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</si>
  <si>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</si>
  <si>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</si>
  <si>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</si>
  <si>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</si>
  <si>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</si>
  <si>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</si>
  <si>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</si>
  <si>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</si>
  <si>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</si>
  <si>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</si>
  <si>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</si>
  <si>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</si>
  <si>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</si>
  <si>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</si>
  <si>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</si>
  <si>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</si>
  <si>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</si>
  <si>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</si>
  <si>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</si>
  <si>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</si>
  <si>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</si>
  <si>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</si>
  <si>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</si>
  <si>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</si>
  <si>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</si>
  <si>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</si>
  <si>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</si>
  <si>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</si>
  <si>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</si>
  <si>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</si>
  <si>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</si>
  <si>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</si>
  <si>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</si>
  <si>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</si>
  <si>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</si>
  <si>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</si>
  <si>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</si>
  <si>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</si>
  <si>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</si>
  <si>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</si>
  <si>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</si>
  <si>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</si>
  <si>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</si>
  <si>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</si>
  <si>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</si>
  <si>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</si>
  <si>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</si>
  <si>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</si>
  <si>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</si>
  <si>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</si>
  <si>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</si>
  <si>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</si>
  <si>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</si>
  <si>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</si>
  <si>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</si>
  <si>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</si>
  <si>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</si>
  <si>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</si>
  <si>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</si>
  <si>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</si>
  <si>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</si>
  <si>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</si>
  <si>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</si>
  <si>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</si>
  <si>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</si>
  <si>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</si>
  <si>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</si>
  <si>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</si>
  <si>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</si>
  <si>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</si>
  <si>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</si>
  <si>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</si>
  <si>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</si>
  <si>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</si>
  <si>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</si>
  <si>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</si>
  <si>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</si>
  <si>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</si>
  <si>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</si>
  <si>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</si>
  <si>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</si>
  <si>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</si>
  <si>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</si>
  <si>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</si>
  <si>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</si>
  <si>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</si>
  <si>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</si>
  <si>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</si>
  <si>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</si>
  <si>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</si>
  <si>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</si>
  <si>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</si>
  <si>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</si>
  <si>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</si>
  <si>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</si>
  <si>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</si>
  <si>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</si>
  <si>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</si>
  <si>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</si>
  <si>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</si>
  <si>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</si>
  <si>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</si>
  <si>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</si>
  <si>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</si>
  <si>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</si>
  <si>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</si>
  <si>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</si>
  <si>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</si>
  <si>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</si>
  <si>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</si>
  <si>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</si>
  <si>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</si>
  <si>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</si>
  <si>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</si>
  <si>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</si>
  <si>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</si>
  <si>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</si>
  <si>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</si>
  <si>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</si>
  <si>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</si>
  <si>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</si>
  <si>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</si>
  <si>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</si>
  <si>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</si>
  <si>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</si>
  <si>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</si>
  <si>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</si>
  <si>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</si>
  <si>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</si>
  <si>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</si>
  <si>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</si>
  <si>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</si>
  <si>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</si>
  <si>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</si>
  <si>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</si>
  <si>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</si>
  <si>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</si>
  <si>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</si>
  <si>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</si>
  <si>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</si>
  <si>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</si>
  <si>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</si>
  <si>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</si>
  <si>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</si>
  <si>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</si>
  <si>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</si>
  <si>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</si>
  <si>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</si>
  <si>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</si>
  <si>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</si>
  <si>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</si>
  <si>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</si>
  <si>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</si>
  <si>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</si>
  <si>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</si>
  <si>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</si>
  <si>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</si>
  <si>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</si>
  <si>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</si>
  <si>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</si>
  <si>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</si>
  <si>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</si>
  <si>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</si>
  <si>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</si>
  <si>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</si>
  <si>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</si>
  <si>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</si>
  <si>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</si>
  <si>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</si>
  <si>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</si>
  <si>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</si>
  <si>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</si>
  <si>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</si>
  <si>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</si>
  <si>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</si>
  <si>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</si>
  <si>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</si>
  <si>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</si>
  <si>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</si>
  <si>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</si>
  <si>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</si>
  <si>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</si>
  <si>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</si>
  <si>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</si>
  <si>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</si>
  <si>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</si>
  <si>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</si>
  <si>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</si>
  <si>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</si>
  <si>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</si>
  <si>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</si>
  <si>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</si>
  <si>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</si>
  <si>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</si>
  <si>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</si>
  <si>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</si>
  <si>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</si>
  <si>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</si>
  <si>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</si>
  <si>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</si>
  <si>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</si>
  <si>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</si>
  <si>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</si>
  <si>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</si>
  <si>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</si>
  <si>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</si>
  <si>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</si>
  <si>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</si>
  <si>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</si>
  <si>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</si>
  <si>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</si>
  <si>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</si>
  <si>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</si>
  <si>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</si>
  <si>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</si>
  <si>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</si>
  <si>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</si>
  <si>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</si>
  <si>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</si>
  <si>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</si>
  <si>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</si>
  <si>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</si>
  <si>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</si>
  <si>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</si>
  <si>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</si>
  <si>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</si>
  <si>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</si>
  <si>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</si>
  <si>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</si>
  <si>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</si>
  <si>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</si>
  <si>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</si>
  <si>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</si>
  <si>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</si>
  <si>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</si>
  <si>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</si>
  <si>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</si>
  <si>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</si>
  <si>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</si>
  <si>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</si>
  <si>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</si>
  <si>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</si>
  <si>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</si>
  <si>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</si>
  <si>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</si>
  <si>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</si>
  <si>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</si>
  <si>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</si>
  <si>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</si>
  <si>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</si>
  <si>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</si>
  <si>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</si>
  <si>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</si>
  <si>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</si>
  <si>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</si>
  <si>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</si>
  <si>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</si>
  <si>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</si>
  <si>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</si>
  <si>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</si>
  <si>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</si>
  <si>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</si>
  <si>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</si>
  <si>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</si>
  <si>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</si>
  <si>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</si>
  <si>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</si>
  <si>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</si>
  <si>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</si>
  <si>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</si>
  <si>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</si>
  <si>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</si>
  <si>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</si>
  <si>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</si>
  <si>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</si>
  <si>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</si>
  <si>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</si>
  <si>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</si>
  <si>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</si>
  <si>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</si>
  <si>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</si>
  <si>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</si>
  <si>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</si>
  <si>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</si>
  <si>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</si>
  <si>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</si>
  <si>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</si>
  <si>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</si>
  <si>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</si>
  <si>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</si>
  <si>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</si>
  <si>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</si>
  <si>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</si>
  <si>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</si>
  <si>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</si>
  <si>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</si>
  <si>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</si>
  <si>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</si>
  <si>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</si>
  <si>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</si>
  <si>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</si>
  <si>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</si>
  <si>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</si>
  <si>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</si>
  <si>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</si>
  <si>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</si>
  <si>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</si>
  <si>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</si>
  <si>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</si>
  <si>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</si>
  <si>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</si>
  <si>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</si>
  <si>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</si>
  <si>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</si>
  <si>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</si>
  <si>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</si>
  <si>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</si>
  <si>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</si>
  <si>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</si>
  <si>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</si>
  <si>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</si>
  <si>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</si>
  <si>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</si>
  <si>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</si>
  <si>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</si>
  <si>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</si>
  <si>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</si>
  <si>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</si>
  <si>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</si>
  <si>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</si>
  <si>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</si>
  <si>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</si>
  <si>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</si>
  <si>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</si>
  <si>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</si>
  <si>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</si>
  <si>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</si>
  <si>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</si>
  <si>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</si>
  <si>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</si>
  <si>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</si>
  <si>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</si>
  <si>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</si>
  <si>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</si>
  <si>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</si>
  <si>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</si>
  <si>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</si>
  <si>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</si>
  <si>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</si>
  <si>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</si>
  <si>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</si>
  <si>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</si>
  <si>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</si>
  <si>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</si>
  <si>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</si>
  <si>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</si>
  <si>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</si>
  <si>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</si>
  <si>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</si>
  <si>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</si>
  <si>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</si>
  <si>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</si>
  <si>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</si>
  <si>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</si>
  <si>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</si>
  <si>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</si>
  <si>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</si>
  <si>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</si>
  <si>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</si>
  <si>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</si>
  <si>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</si>
  <si>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</si>
  <si>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</si>
  <si>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</si>
  <si>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</si>
  <si>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</si>
  <si>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</si>
  <si>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</si>
  <si>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</si>
  <si>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</si>
  <si>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</si>
  <si>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</si>
  <si>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</si>
  <si>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</si>
  <si>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</si>
  <si>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</si>
  <si>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</si>
  <si>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</si>
  <si>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</si>
  <si>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</si>
  <si>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</si>
  <si>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</si>
  <si>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</si>
  <si>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</si>
  <si>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</si>
  <si>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</si>
  <si>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</si>
  <si>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</si>
  <si>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</si>
  <si>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</si>
  <si>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</si>
  <si>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</si>
  <si>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</si>
  <si>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</si>
  <si>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</si>
  <si>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</si>
  <si>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</si>
  <si>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</si>
  <si>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</si>
  <si>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</si>
  <si>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</si>
  <si>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</si>
  <si>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</si>
  <si>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</si>
  <si>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</si>
  <si>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</si>
  <si>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</si>
  <si>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</si>
  <si>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</si>
  <si>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</si>
  <si>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</si>
  <si>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</si>
  <si>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</si>
  <si>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</si>
  <si>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</si>
  <si>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</si>
  <si>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</si>
  <si>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</si>
  <si>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</si>
  <si>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</si>
  <si>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</si>
  <si>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</si>
  <si>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</si>
  <si>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</si>
  <si>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</si>
  <si>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</si>
  <si>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</si>
  <si>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</si>
  <si>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</si>
  <si>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</si>
  <si>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</si>
  <si>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</si>
  <si>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</si>
  <si>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</si>
  <si>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</si>
  <si>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</si>
  <si>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</si>
  <si>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</si>
  <si>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</si>
  <si>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</si>
  <si>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</si>
  <si>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</si>
  <si>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</si>
  <si>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</si>
  <si>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</si>
  <si>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</si>
  <si>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</si>
  <si>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</si>
  <si>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</si>
  <si>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</si>
  <si>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</si>
  <si>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</si>
  <si>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</si>
  <si>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</si>
  <si>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</si>
  <si>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</si>
  <si>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</si>
  <si>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</si>
  <si>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</si>
  <si>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</si>
  <si>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</si>
  <si>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</si>
  <si>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</si>
  <si>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</si>
  <si>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</si>
  <si>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</si>
  <si>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</si>
  <si>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</si>
  <si>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</si>
  <si>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</si>
  <si>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</si>
  <si>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</si>
  <si>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</si>
  <si>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</si>
  <si>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</si>
  <si>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</si>
  <si>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</si>
  <si>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</si>
  <si>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</si>
  <si>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</si>
  <si>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</si>
  <si>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</si>
  <si>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</si>
  <si>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</si>
  <si>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</si>
  <si>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</si>
  <si>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</si>
  <si>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</si>
  <si>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</si>
  <si>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</si>
  <si>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</si>
  <si>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</si>
  <si>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</si>
  <si>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</si>
  <si>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</si>
  <si>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</si>
  <si>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</si>
  <si>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</si>
  <si>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</si>
  <si>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</si>
  <si>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</si>
  <si>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</si>
  <si>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</si>
  <si>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</si>
  <si>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</si>
  <si>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</si>
  <si>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</si>
  <si>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</si>
  <si>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</si>
  <si>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</si>
  <si>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</si>
  <si>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</si>
  <si>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</si>
  <si>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</si>
  <si>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</si>
  <si>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</si>
  <si>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</si>
  <si>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</si>
  <si>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</si>
  <si>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</si>
  <si>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</si>
  <si>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</si>
  <si>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</si>
  <si>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</si>
  <si>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</si>
  <si>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</si>
  <si>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</si>
  <si>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</si>
  <si>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</si>
  <si>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</si>
  <si>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</si>
  <si>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</si>
  <si>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</si>
  <si>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</si>
  <si>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</si>
  <si>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</si>
  <si>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</si>
  <si>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</si>
  <si>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</si>
  <si>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</si>
  <si>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</si>
  <si>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</si>
  <si>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</si>
  <si>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</si>
  <si>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</si>
  <si>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</si>
  <si>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</si>
  <si>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</si>
  <si>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</si>
  <si>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</si>
  <si>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</si>
  <si>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</si>
  <si>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</si>
  <si>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</si>
  <si>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</si>
  <si>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</si>
  <si>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</si>
  <si>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</si>
  <si>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</si>
  <si>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</si>
  <si>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</si>
  <si>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</si>
  <si>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</si>
  <si>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</si>
  <si>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</si>
  <si>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</si>
  <si>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</si>
  <si>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</si>
  <si>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</si>
  <si>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</si>
  <si>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</si>
  <si>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</si>
  <si>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</si>
  <si>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</si>
  <si>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</si>
  <si>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</si>
  <si>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</si>
  <si>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</si>
  <si>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</si>
  <si>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</si>
  <si>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</si>
  <si>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</si>
  <si>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</si>
  <si>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</si>
  <si>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</si>
  <si>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</si>
  <si>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</si>
  <si>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</si>
  <si>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</si>
  <si>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</si>
  <si>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</si>
  <si>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</si>
  <si>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</si>
  <si>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</si>
  <si>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</si>
  <si>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</si>
  <si>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</si>
  <si>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</si>
  <si>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</si>
  <si>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</si>
  <si>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</si>
  <si>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</si>
  <si>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</si>
  <si>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</si>
  <si>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</si>
  <si>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</si>
  <si>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</si>
  <si>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</si>
  <si>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</si>
  <si>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</si>
  <si>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</si>
  <si>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</si>
  <si>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</si>
  <si>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</si>
  <si>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</si>
  <si>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</si>
  <si>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</si>
  <si>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</si>
  <si>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</si>
  <si>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</si>
  <si>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</si>
  <si>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</si>
  <si>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</si>
  <si>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</si>
  <si>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</si>
  <si>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</si>
  <si>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</si>
  <si>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</si>
  <si>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</si>
  <si>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</si>
  <si>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</si>
  <si>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</si>
  <si>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</si>
  <si>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</si>
  <si>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</si>
  <si>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</si>
  <si>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</si>
  <si>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</si>
  <si>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</si>
  <si>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</si>
  <si>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</si>
  <si>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</si>
  <si>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</si>
  <si>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</si>
  <si>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</si>
  <si>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</si>
  <si>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</si>
  <si>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</si>
  <si>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</si>
  <si>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</si>
  <si>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</si>
  <si>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</si>
  <si>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</si>
  <si>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</si>
  <si>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</si>
  <si>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</si>
  <si>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</si>
  <si>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</si>
  <si>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</si>
  <si>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</si>
  <si>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</si>
  <si>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</si>
  <si>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</si>
  <si>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</si>
  <si>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</si>
  <si>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</si>
  <si>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</si>
  <si>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</si>
  <si>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</si>
  <si>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</si>
  <si>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</si>
  <si>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</si>
  <si>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</si>
  <si>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</si>
  <si>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</si>
  <si>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</si>
  <si>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</si>
  <si>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</si>
  <si>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</si>
  <si>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</si>
  <si>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</si>
  <si>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</si>
  <si>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</si>
  <si>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</si>
  <si>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</si>
  <si>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</si>
  <si>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</si>
  <si>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</si>
  <si>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</si>
  <si>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</si>
  <si>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</si>
  <si>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</si>
  <si>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</si>
  <si>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</si>
  <si>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</si>
  <si>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</si>
  <si>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</si>
  <si>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</si>
  <si>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</si>
  <si>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</si>
  <si>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</si>
  <si>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</si>
  <si>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</si>
  <si>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</si>
  <si>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</si>
  <si>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</si>
  <si>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</si>
  <si>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</si>
  <si>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</si>
  <si>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</si>
  <si>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</si>
  <si>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</si>
  <si>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</si>
  <si>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</si>
  <si>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</si>
  <si>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</si>
  <si>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</si>
  <si>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</si>
  <si>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</si>
  <si>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</si>
  <si>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</si>
  <si>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</si>
  <si>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</si>
  <si>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</si>
  <si>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</si>
  <si>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</si>
  <si>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</si>
  <si>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</si>
  <si>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</si>
  <si>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</si>
  <si>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</si>
  <si>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</si>
  <si>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</si>
  <si>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</si>
  <si>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</si>
  <si>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</si>
  <si>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</si>
  <si>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</si>
  <si>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</si>
  <si>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</si>
  <si>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</si>
  <si>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</si>
  <si>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</si>
  <si>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</si>
  <si>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</si>
  <si>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</si>
  <si>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</si>
  <si>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</si>
  <si>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</si>
  <si>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</si>
  <si>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</si>
  <si>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</si>
  <si>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</si>
  <si>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</si>
  <si>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</si>
  <si>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</si>
  <si>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</si>
  <si>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</si>
  <si>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</si>
  <si>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</si>
  <si>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</si>
  <si>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</si>
  <si>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</si>
  <si>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</si>
  <si>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</si>
  <si>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</si>
  <si>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</si>
  <si>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</si>
  <si>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</si>
  <si>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</si>
  <si>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</si>
  <si>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</si>
  <si>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</si>
  <si>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</si>
  <si>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</si>
  <si>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</si>
  <si>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</si>
  <si>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</si>
  <si>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</si>
  <si>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</si>
  <si>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</si>
  <si>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</si>
  <si>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</si>
  <si>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</si>
  <si>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</si>
  <si>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</si>
  <si>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</si>
  <si>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</si>
  <si>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</si>
  <si>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</si>
  <si>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</si>
  <si>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</si>
  <si>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</si>
  <si>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</si>
  <si>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</si>
  <si>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</si>
  <si>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</si>
  <si>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</si>
  <si>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</si>
  <si>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</si>
  <si>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</si>
  <si>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</si>
  <si>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</si>
  <si>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</si>
  <si>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</si>
  <si>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</si>
  <si>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</si>
  <si>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</si>
  <si>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</si>
  <si>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</si>
  <si>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</si>
  <si>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</si>
  <si>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</si>
  <si>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</si>
  <si>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</si>
  <si>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</si>
  <si>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</si>
  <si>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</si>
  <si>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</si>
  <si>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</si>
  <si>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</si>
  <si>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</si>
  <si>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</si>
  <si>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</si>
  <si>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</si>
  <si>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</si>
  <si>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</si>
  <si>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</si>
  <si>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</si>
  <si>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</si>
  <si>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</si>
  <si>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</si>
  <si>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</si>
  <si>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</si>
  <si>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</si>
  <si>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</si>
  <si>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</si>
  <si>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</si>
  <si>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</si>
  <si>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</si>
  <si>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</si>
  <si>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</si>
  <si>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</si>
  <si>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</si>
  <si>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</si>
  <si>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</si>
  <si>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</si>
  <si>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</si>
  <si>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</si>
  <si>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</si>
  <si>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</si>
  <si>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</si>
  <si>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</si>
  <si>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</si>
  <si>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</si>
  <si>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</si>
  <si>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</si>
  <si>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</si>
  <si>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</si>
  <si>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</si>
  <si>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</si>
  <si>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</si>
  <si>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</si>
  <si>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</si>
  <si>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</si>
  <si>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</si>
  <si>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</si>
  <si>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</si>
  <si>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</si>
  <si>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</si>
  <si>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</si>
  <si>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</si>
  <si>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</si>
  <si>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</si>
  <si>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</si>
  <si>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</si>
  <si>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</si>
  <si>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</si>
  <si>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</si>
  <si>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</si>
  <si>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</si>
  <si>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</si>
  <si>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</si>
  <si>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</si>
  <si>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</si>
  <si>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</si>
  <si>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</si>
  <si>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</si>
  <si>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</si>
  <si>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</si>
  <si>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</si>
  <si>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</si>
  <si>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</si>
  <si>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</si>
  <si>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</si>
  <si>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</si>
  <si>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</si>
  <si>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</si>
  <si>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</si>
  <si>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</si>
  <si>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</si>
  <si>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</si>
  <si>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</si>
  <si>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</si>
  <si>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</si>
  <si>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</si>
  <si>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</si>
  <si>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</si>
  <si>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</si>
  <si>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</si>
  <si>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</si>
  <si>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</si>
  <si>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</si>
  <si>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</si>
  <si>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</si>
  <si>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</si>
  <si>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</si>
  <si>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</si>
  <si>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</si>
  <si>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</si>
  <si>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</si>
  <si>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</si>
  <si>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</si>
  <si>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</si>
  <si>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</si>
  <si>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</si>
  <si>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</si>
  <si>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</si>
  <si>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</si>
  <si>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</si>
  <si>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</si>
  <si>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</si>
  <si>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</si>
  <si>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</si>
  <si>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</si>
  <si>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</si>
  <si>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</si>
  <si>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</si>
  <si>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</si>
  <si>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</si>
  <si>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</si>
  <si>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</si>
  <si>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</si>
  <si>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</si>
  <si>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</si>
  <si>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</si>
  <si>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</si>
  <si>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</si>
  <si>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</si>
  <si>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</si>
  <si>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</si>
  <si>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</si>
  <si>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</si>
  <si>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</si>
  <si>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</si>
  <si>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</si>
  <si>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</si>
  <si>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</si>
  <si>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</si>
  <si>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</si>
  <si>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</si>
  <si>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</si>
  <si>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</si>
  <si>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</si>
  <si>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</si>
  <si>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</si>
  <si>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</si>
  <si>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</si>
  <si>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</si>
  <si>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</si>
  <si>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</si>
  <si>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</si>
  <si>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</si>
  <si>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</si>
  <si>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</si>
  <si>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</si>
  <si>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</si>
  <si>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</si>
  <si>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</si>
  <si>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</si>
  <si>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</si>
  <si>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</si>
  <si>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</si>
  <si>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</si>
  <si>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</si>
  <si>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</si>
  <si>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</si>
  <si>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</si>
  <si>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</si>
  <si>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</si>
  <si>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</si>
  <si>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</si>
  <si>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</si>
  <si>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</si>
  <si>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</si>
  <si>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</si>
  <si>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</si>
  <si>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</si>
  <si>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</si>
  <si>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</si>
  <si>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</si>
  <si>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</si>
  <si>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</si>
  <si>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</si>
  <si>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</si>
  <si>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</si>
  <si>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</si>
  <si>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</si>
  <si>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</si>
  <si>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</si>
  <si>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</si>
  <si>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</si>
  <si>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</si>
  <si>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</si>
  <si>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</si>
  <si>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</si>
  <si>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</si>
  <si>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</si>
  <si>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</si>
  <si>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</si>
  <si>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</si>
  <si>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</si>
  <si>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</si>
  <si>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</si>
  <si>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</si>
  <si>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</si>
  <si>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</si>
  <si>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</si>
  <si>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</si>
  <si>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</si>
  <si>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</si>
  <si>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</si>
  <si>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</si>
  <si>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</si>
  <si>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</si>
  <si>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</si>
  <si>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</si>
  <si>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</si>
  <si>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</si>
  <si>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</si>
  <si>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</si>
  <si>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</si>
  <si>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</si>
  <si>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</si>
  <si>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</si>
  <si>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</si>
  <si>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</si>
  <si>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</si>
  <si>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</si>
  <si>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</si>
  <si>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</si>
  <si>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</si>
  <si>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</si>
  <si>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</si>
  <si>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</si>
  <si>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</si>
  <si>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</si>
  <si>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</si>
  <si>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</si>
  <si>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</si>
  <si>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</si>
  <si>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</si>
  <si>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</si>
  <si>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</si>
  <si>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</si>
  <si>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</si>
  <si>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</si>
  <si>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</si>
  <si>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</si>
  <si>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</si>
  <si>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</si>
  <si>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</si>
  <si>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</si>
  <si>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</si>
  <si>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</si>
  <si>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</si>
  <si>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</si>
  <si>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</si>
  <si>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</si>
  <si>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</si>
  <si>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</si>
  <si>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</si>
  <si>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</si>
  <si>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</si>
  <si>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</si>
  <si>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20 mins </t>
  </si>
  <si>
    <t>PCM-20251023-00001106</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</si>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</sst>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290.64502997685486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10.150041550929018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45953.593455902781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45953.593455902781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45953.593455902781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45953.593455902781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45953.593455902781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45953.593455902781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45953.593455902781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45953.593455902781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45953.593455902781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45953.593455902781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45953.593455902781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45953.593455902781</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45953.593455902781</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45953.593455902781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45953.593455902781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45953.593455902781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45953.593455902781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45953.593455902781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45953.593455902781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45953.593455902781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45953.593455902781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45953.593455902781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45953.593455902781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45953.593455902781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45953.593455902781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45953.593455902781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45953.593455902781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45953.593455902781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45953.593455902781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45953.593455902781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45953.593455902781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45953.593455902781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45953.593455902781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45953.593455902781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45953.593455902781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45953.593455902781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45953.593455902781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45953.593455902781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45953.593455902781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45953.593455902781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45953.593455902781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45953.593455902781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45953.593455902781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45953.593455902781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45953.593455902781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45953.593455902781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45953.593455902781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45953.593455902781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45953.593455902781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45953.593455902781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45953.593455902781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45953.593455902781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45953.593455902781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45953.593455902781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45953.593455902781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45953.593455902781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45953.593455902781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45953.593455902781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45953.593455902781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45953.593455902781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45953.593455902781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45953.593455902781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45953.593455902781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45953.593455902781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45953.593455902781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45953.593455902781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45953.593455902781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45953.593455902781</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45953.593455902781</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741F25AB-B224-4525-83DA-65549BC55A33}"/>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128.59361793981952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9.0976804398160311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45953.593455902781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45953.593455902781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45953.593455902781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45953.593455902781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45953.593455902781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45953.593455902781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45953.593455902781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45953.593455902781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45953.593455902781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45953.593455902781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45953.593455902781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45953.593455902781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45953.593455902781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45953.593455902781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45953.593455902781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45953.593455902781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45953.593455902781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45953.593455902781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45953.593455902781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45953.593455902781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45953.593455902781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45953.593455902781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45953.593455902781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45953.593455902781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45953.593455902781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45953.593455902781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45953.593455902781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45953.593455902781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45953.593455902781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45953.593455902781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45953.593455902781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45953.593455902781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45953.593455902781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45953.593455902781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45953.593455902781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45953.593455902781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45953.593455902781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45953.593455902781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45953.593455902781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45953.593455902781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45953.593455902781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45953.593455902781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45953.593455902781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45953.593455902781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45953.593455902781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45953.593455902781</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45953.593455902781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45953.593455902781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45953.593455902781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45953.593455902781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45953.593455902781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45953.593455902781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45953.593455902781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45953.593455902781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45953.593455902781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45953.593455902781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45953.593455902781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45953.593455902781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45953.593455902781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45953.593455902781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45953.593455902781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45953.593455902781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45953.593455902781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45953.593455902781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45953.593455902781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45953.593455902781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45953.593455902781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45953.593455902781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45953.593455902781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45953.593455902781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45953.593455902781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45953.593455902781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45953.593455902781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45953.593455902781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45953.593455902781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45953.593455902781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45953.593455902781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45953.593455902781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45953.593455902781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45953.593455902781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45953.593455902781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45953.593455902781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45953.593455902781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45953.593455902781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45953.593455902781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45953.593455902781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45953.593455902781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45953.593455902781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45953.593455902781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45953.593455902781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45953.593455902781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45953.593455902781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45953.593455902781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45953.593455902781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45953.593455902781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45953.593455902781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45953.593455902781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45953.593455902781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45953.593455902781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45953.593455902781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45953.593455902781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45953.593455902781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45953.593455902781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45953.593455902781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45953.593455902781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45953.593455902781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45953.593455902781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45953.593455902781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45953.593455902781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45953.593455902781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45953.593455902781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45953.593455902781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45953.593455902781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45953.593455902781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45953.593455902781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45953.593455902781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45953.593455902781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45953.593455902781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45953.593455902781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45953.593455902781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45953.593455902781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45953.593455902781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45953.593455902781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45953.593455902781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45953.593455902781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45953.593455902781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45953.593455902781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45953.593455902781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45953.593455902781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45953.593455902781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45953.593455902781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45953.593455902781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45953.593455902781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45953.593455902781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45953.593455902781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45953.593455902781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45953.593455902781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45953.593455902781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45953.593455902781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45953.593455902781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45953.593455902781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45953.593455902781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45953.593455902781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45953.593455902781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45953.593455902781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45953.593455902781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45953.593455902781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45953.593455902781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45953.593455902781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45953.593455902781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45953.593455902781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45953.593455902781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45953.593455902781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45953.593455902781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45953.593455902781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45953.593455902781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45953.593455902781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45953.593455902781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45953.593455902781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45953.593455902781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45953.593455902781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45953.593455902781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45953.593455902781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45953.593455902781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45953.593455902781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45953.593455902781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45953.593455902781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45953.593455902781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45953.593455902781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45953.593455902781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45953.593455902781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45953.593455902781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45953.593455902781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45953.593455902781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45953.593455902781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45953.593455902781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45953.593455902781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45953.593455902781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45953.593455902781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45953.593455902781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45953.593455902781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45953.593455902781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45953.593455902781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45953.593455902781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45953.593455902781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45953.593455902781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45953.593455902781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45953.593455902781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45953.593455902781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45953.593455902781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45953.593455902781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45953.593455902781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45953.593455902781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45953.593455902781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45953.593455902781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45953.593455902781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45953.593455902781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45953.593455902781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45953.593455902781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45953.593455902781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45953.593455902781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45953.593455902781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45953.593455902781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45953.593455902781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45953.593455902781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45953.593455902781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45953.593455902781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45953.593455902781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45953.593455902781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45953.593455902781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45953.593455902781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45953.593455902781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45953.593455902781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45953.593455902781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45953.593455902781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45953.593455902781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45953.593455902781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45953.593455902781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45953.593455902781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45953.593455902781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45953.593455902781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45953.593455902781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45953.593455902781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45953.593455902781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45953.593455902781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45953.593455902781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45953.593455902781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45953.593455902781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45953.593455902781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45953.593455902781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45953.593455902781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45953.593455902781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45953.593455902781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45953.593455902781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45953.593455902781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45953.593455902781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45953.593455902781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45953.593455902781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45953.593455902781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45953.593455902781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45953.593455902781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45953.593455902781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45953.593455902781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45953.593455902781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45953.593455902781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45953.593455902781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45953.593455902781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45953.593455902781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45953.593455902781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45953.593455902781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45953.593455902781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45953.593455902781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45953.593455902781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45953.593455902781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45953.593455902781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45953.593455902781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45953.593455902781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45953.593455902781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45953.593455902781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45953.593455902781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45953.593455902781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45953.593455902781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45953.593455902781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45953.593455902781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45953.593455902781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45953.593455902781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45953.593455902781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45953.593455902781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45953.593455902781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45953.593455902781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45953.593455902781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45953.593455902781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45953.593455902781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45953.593455902781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45953.593455902781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45953.593455902781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45953.593455902781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45953.593455902781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45953.593455902781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45953.593455902781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45953.593455902781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45953.593455902781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45953.593455902781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45953.593455902781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45953.593455902781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45953.593455902781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45953.593455902781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45953.593455902781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45953.593455902781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45953.593455902781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45953.593455902781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45953.593455902781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45953.593455902781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45953.593455902781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45953.593455902781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45953.593455902781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45953.593455902781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45953.593455902781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45953.593455902781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45953.593455902781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45953.593455902781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45953.593455902781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45953.593455902781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45953.593455902781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45953.593455902781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45953.593455902781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45953.593455902781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45953.593455902781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45953.593455902781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45953.593455902781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45953.593455902781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45953.593455902781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45953.593455902781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45953.593455902781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45953.593455902781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45953.593455902781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45953.593455902781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45953.593455902781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45953.593455902781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45953.593455902781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45953.593455902781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45953.593455902781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45953.593455902781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45953.593455902781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45953.593455902781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45953.593455902781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45953.593455902781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45953.593455902781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45953.593455902781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45953.593455902781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45953.593455902781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45953.593455902781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45953.593455902781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45953.593455902781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45953.593455902781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45953.593455902781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45953.593455902781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45953.593455902781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45953.593455902781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45953.593455902781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45953.593455902781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45953.593455902781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45953.593455902781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45953.593455902781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45953.593455902781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45953.593455902781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45953.593455902781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45953.593455902781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45953.593455902781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45953.593455902781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45953.593455902781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45953.593455902781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45953.593455902781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45953.593455902781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45953.593455902781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45953.593455902781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45953.593455902781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45953.593455902781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45953.593455902781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45953.593455902781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45953.593455902781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45953.593455902781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45953.593455902781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45953.593455902781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45953.593455902781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45953.593455902781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45953.593455902781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45953.593455902781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45953.593455902781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45953.593455902781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45953.593455902781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45953.593455902781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45953.593455902781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45953.593455902781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45953.593455902781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45953.593455902781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45953.593455902781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45953.593455902781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45953.593455902781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45953.593455902781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45953.593455902781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45953.593455902781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45953.593455902781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45953.593455902781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45953.593455902781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45953.593455902781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45953.593455902781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45953.593455902781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45953.593455902781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45953.593455902781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45953.593455902781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45953.593455902781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45953.593455902781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45953.593455902781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45953.593455902781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45953.593455902781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45953.593455902781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45953.593455902781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45953.593455902781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45953.593455902781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45953.593455902781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45953.593455902781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45953.593455902781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45953.593455902781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45953.593455902781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45953.593455902781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45953.593455902781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45953.593455902781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45953.593455902781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45953.593455902781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45953.593455902781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45953.593455902781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45953.593455902781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45953.593455902781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45953.593455902781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45953.593455902781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45953.593455902781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45953.593455902781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45953.593455902781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45953.593455902781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45953.593455902781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45953.593455902781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45953.593455902781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45953.593455902781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45953.593455902781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45953.593455902781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45953.593455902781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45953.593455902781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45953.593455902781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45953.593455902781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45953.593455902781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45953.593455902781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45953.593455902781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45953.593455902781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45953.593455902781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45953.593455902781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45953.593455902781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45953.593455902781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45953.593455902781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45953.593455902781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45953.593455902781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45953.593455902781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45953.593455902781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45953.593455902781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45953.593455902781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45953.593455902781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45953.593455902781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45953.593455902781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45953.593455902781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45953.593455902781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45953.593455902781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45953.593455902781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45953.593455902781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45953.593455902781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45953.593455902781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45953.593455902781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45953.593455902781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45953.593455902781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45953.593455902781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45953.593455902781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45953.593455902781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45953.593455902781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45953.593455902781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45953.593455902781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45953.593455902781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45953.593455902781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45953.593455902781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45953.593455902781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45953.593455902781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45953.593455902781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45953.593455902781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45953.593455902781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45953.593455902781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45953.593455902781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45953.593455902781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45953.593455902781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45953.593455902781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45953.593455902781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45953.593455902781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45953.593455902781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45953.593455902781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45953.593455902781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45953.593455902781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45953.593455902781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45953.593455902781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45953.593455902781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45953.593455902781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45953.593455902781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45953.593455902781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45953.593455902781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45953.593455902781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45953.593455902781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45953.593455902781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45953.593455902781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45953.593455902781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45953.593455902781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45953.593455902781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45953.593455902781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45953.593455902781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45953.593455902781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45953.593455902781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45953.593455902781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45953.593455902781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45953.593455902781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45953.593455902781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45953.593455902781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45953.593455902781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45953.593455902781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45953.593455902781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45953.593455902781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45953.593455902781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45953.593455902781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45953.593455902781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45953.593455902781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45953.593455902781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45953.593455902781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45953.593455902781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45953.593455902781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45953.593455902781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45953.593455902781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45953.593455902781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45953.593455902781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45953.593455902781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45953.593455902781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45953.593455902781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45953.593455902781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45953.593455902781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45953.593455902781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45953.593455902781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45953.593455902781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45953.593455902781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45953.593455902781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45953.593455902781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45953.593455902781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45953.593455902781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45953.593455902781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45953.593455902781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45953.593455902781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45953.593455902781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45953.593455902781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45953.593455902781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45953.593455902781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45953.593455902781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45953.593455902781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45953.593455902781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45953.593455902781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45953.593455902781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45953.593455902781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45953.593455902781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45953.593455902781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45953.593455902781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45953.593455902781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45953.593455902781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45953.593455902781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45953.593455902781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45953.593455902781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45953.593455902781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45953.593455902781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45953.593455902781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45953.593455902781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45953.593455902781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45953.593455902781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45953.593455902781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45953.593455902781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45953.593455902781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45953.593455902781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45953.593455902781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45953.593455902781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45953.593455902781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45953.593455902781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45953.593455902781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45953.593455902781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45953.593455902781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45953.593455902781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45953.593455902781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45953.593455902781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45953.593455902781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45953.593455902781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45953.593455902781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45953.593455902781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45953.593455902781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45953.593455902781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45953.593455902781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45953.593455902781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45953.593455902781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45953.593455902781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45953.593455902781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45953.593455902781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45953.593455902781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45953.593455902781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45953.593455902781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45953.593455902781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45953.593455902781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45953.593455902781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45953.593455902781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45953.593455902781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45953.593455902781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45953.593455902781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45953.593455902781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45953.593455902781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45953.593455902781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45953.593455902781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45953.593455902781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45953.593455902781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45953.593455902781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45953.593455902781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45953.593455902781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45953.593455902781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45953.593455902781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45953.593455902781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45953.593455902781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45953.593455902781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45953.593455902781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45953.593455902781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45953.593455902781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45953.593455902781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45953.593455902781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45953.593455902781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45953.593455902781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45953.593455902781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45953.593455902781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45953.593455902781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45953.593455902781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45953.593455902781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45953.593455902781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45953.593455902781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45953.593455902781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45953.593455902781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45953.593455902781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45953.593455902781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45953.593455902781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45953.593455902781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45953.593455902781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45953.593455902781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45953.593455902781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45953.593455902781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45953.593455902781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45953.593455902781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45953.593455902781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45953.593455902781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45953.593455902781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45953.593455902781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45953.593455902781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45953.593455902781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45953.593455902781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45953.593455902781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45953.593455902781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45953.593455902781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45953.593455902781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45953.593455902781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45953.593455902781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45953.593455902781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45953.593455902781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45953.593455902781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45953.593455902781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45953.593455902781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45953.593455902781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45953.593455902781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45953.593455902781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45953.593455902781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45953.593455902781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45953.593455902781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45953.593455902781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45953.593455902781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45953.593455902781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45953.593455902781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45953.593455902781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45953.593455902781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45953.593455902781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45953.593455902781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45953.593455902781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45953.593455902781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45953.593455902781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45953.593455902781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45953.593455902781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45953.593455902781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45953.593455902781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45953.593455902781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45953.593455902781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45953.593455902781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45953.593455902781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45953.593455902781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45953.593455902781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45953.593455902781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45953.593455902781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45953.593455902781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45953.593455902781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45953.593455902781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45953.593455902781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45953.593455902781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45953.593455902781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45953.593455902781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45953.593455902781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45953.593455902781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45953.593455902781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45953.593455902781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45953.593455902781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45953.593455902781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45953.593455902781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45953.593455902781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45953.593455902781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45953.593455902781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45953.593455902781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45953.593455902781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45953.593455902781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45953.593455902781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45953.593455902781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45953.593455902781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45953.593455902781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45953.593455902781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45953.593455902781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45953.593455902781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45953.593455902781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45953.593455902781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45953.593455902781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45953.593455902781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45953.593455902781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45953.593455902781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45953.593455902781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45953.593455902781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45953.593455902781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45953.593455902781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45953.593455902781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45953.593455902781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45953.593455902781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45953.593455902781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45953.593455902781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45953.593455902781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45953.593455902781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45953.593455902781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45953.593455902781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45953.593455902781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45953.593455902781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45953.593455902781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45953.593455902781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45953.593455902781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45953.593455902781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45953.593455902781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45953.593455902781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45953.593455902781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45953.593455902781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45953.593455902781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45953.593455902781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45953.593455902781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45953.593455902781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45953.593455902781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45953.593455902781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45953.593455902781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45953.593455902781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45953.593455902781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45953.593455902781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45953.593455902781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45953.593455902781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45953.593455902781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45953.593455902781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45953.593455902781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45953.593455902781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45953.593455902781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45953.593455902781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45953.593455902781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45953.593455902781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45953.593455902781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45953.593455902781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45953.593455902781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45953.593455902781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45953.593455902781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45953.593455902781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45953.593455902781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45953.593455902781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45953.593455902781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45953.593455902781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45953.593455902781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45953.593455902781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45953.593455902781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45953.593455902781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45953.593455902781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45953.593455902781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45953.593455902781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45953.593455902781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45953.593455902781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45953.593455902781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45953.593455902781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45953.593455902781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45953.593455902781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45953.593455902781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45953.593455902781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45953.593455902781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45953.593455902781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45953.593455902781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45953.593455902781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45953.593455902781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45953.593455902781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45953.593455902781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45953.593455902781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45953.593455902781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45953.593455902781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45953.593455902781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45953.593455902781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45953.593455902781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45953.593455902781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45953.593455902781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45953.593455902781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45953.593455902781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45953.593455902781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45953.593455902781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45953.593455902781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45953.593455902781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45953.593455902781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45953.593455902781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45953.593455902781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45953.593455902781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45953.593455902781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45953.593455902781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45953.593455902781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45953.593455902781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45953.593455902781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45953.593455902781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45953.593455902781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45953.593455902781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45953.593455902781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45953.593455902781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45953.593455902781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45953.593455902781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45953.593456134258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45953.593456134258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45953.593456134258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45953.593456134258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45953.593456134258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45953.593456134258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45953.593456134258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45953.593456134258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45953.593456134258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45953.593456134258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45953.593456134258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45953.593456134258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45953.593456134258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45953.593456134258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45953.593456134258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45953.593456134258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45953.593456134258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45953.593456134258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45953.593456134258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45953.593456134258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45953.593456134258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45953.593456134258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45953.593456134258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45953.593456134258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45953.593456134258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45953.593456134258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45953.593456134258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45953.593456134258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45953.593456134258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45953.593456134258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45953.593456134258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45953.593456134258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45953.593456134258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45953.593456134258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45953.593456134258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45953.593456134258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45953.593456134258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45953.593456134258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45953.593456134258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45953.593456134258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45953.593456134258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45953.593456134258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45953.593456134258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45953.593456134258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45953.593456134258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45953.593456134258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45953.593456134258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45953.593456134258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45953.593456134258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45953.593456134258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45953.593456134258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45953.593456134258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45953.593456134258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45953.593456134258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45953.593456134258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45953.593456134258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45953.593456134258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45953.593456134258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45953.593456134258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45953.593456134258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45953.593456134258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45953.593456134258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45953.593456134258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45953.593456134258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45953.593456134258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45953.593456134258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45953.593456134258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45953.593456134258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45953.593456134258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45953.593456134258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45953.593456134258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45953.593456134258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45953.593456134258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45953.593456134258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45953.593456134258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45953.593456134258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45953.593456134258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45953.593456134258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45953.593456134258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45953.593456134258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45953.593456134258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45953.593456134258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45953.593456134258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45953.593456134258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45953.593456134258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45953.593456134258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45953.593456134258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45953.593456134258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45953.593456134258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45953.593456134258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45953.593456134258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45953.593456134258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45953.593456134258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45953.593456134258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45953.593456134258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45953.593456134258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45953.593456134258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45953.593456134258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45953.593456134258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45953.593456134258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45953.593456134258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45953.593456134258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45953.593456134258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45953.593456134258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45953.593456134258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45953.593456134258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45953.593456134258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45953.593456134258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45953.593456134258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45953.593456134258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45953.593456134258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45953.593456134258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45953.593456134258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45953.593456134258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45953.593456134258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45953.593456134258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45953.593456134258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45953.593456134258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45953.593456134258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45953.593456134258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45953.593456134258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45953.593456134258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45953.593456134258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45953.593456134258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45953.593456134258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45953.593456134258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45953.593456134258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45953.593456134258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45953.593456134258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45953.593456134258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45953.593456134258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45953.593456134258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45953.593456134258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45953.593456134258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45953.593456134258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45953.593456134258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45953.593456134258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45953.593456134258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45953.593456134258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45953.593456134258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45953.593456134258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45953.593456134258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45953.593456134258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45953.593456134258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45953.593456134258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45953.593456134258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45953.593456134258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45953.593456134258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45953.593456134258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45953.593456134258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45953.593456134258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45953.593456134258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45953.593456134258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45953.593456134258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45953.593456134258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45953.593456134258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45953.593456134258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45953.593456134258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45953.593456134258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45953.593456134258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45953.593456134258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45953.593456134258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45953.593456134258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45953.593456134258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45953.593456134258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45953.593456134258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45953.593456134258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45953.593456134258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45953.593456134258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45953.593456134258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45953.593456134258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45953.593456134258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45953.593456134258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45953.593456134258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45953.593456134258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45953.593456134258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45953.593456134258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45953.593456134258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45953.593456134258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45953.593456134258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45953.593456134258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45953.593456134258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45953.593456134258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45953.593456134258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45953.593456134258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45953.593456134258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45953.593456134258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45953.593456134258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45953.593456134258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45953.593456134258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45953.593456134258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45953.593456134258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45953.593456134258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45953.593456134258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45953.593456134258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45953.593456134258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45953.593456134258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45953.593456134258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45953.593456134258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45953.593456134258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45953.593456134258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45953.593456134258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45953.593456134258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45953.593456134258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45953.593456134258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45953.593456134258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45953.593456134258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45953.593456134258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45953.593456134258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45953.593456134258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45953.593456134258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45953.593456134258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45953.593456134258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45953.593456134258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45953.593456134258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45953.593456134258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45953.593456134258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45953.593456134258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45953.593456134258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45953.593456134258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45953.593456134258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45953.593456134258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45953.593456134258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45953.593456134258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45953.593456134258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45953.593456134258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45953.593456134258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45953.593456134258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45953.593456134258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45953.593456134258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45953.593456134258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45953.593456134258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45953.593456134258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45953.593456134258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45953.593456134258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45953.593456134258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45953.593456134258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45953.593456134258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45953.593456134258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45953.593456134258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45953.593456134258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45953.593456134258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45953.593456134258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45953.593456134258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45953.593456134258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45953.593456134258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45953.593456134258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45953.593456134258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45953.593456134258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45953.593456134258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45953.593456134258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45953.593456134258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45953.593456134258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45953.593456134258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45953.593456134258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45953.593456134258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45953.593456134258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45953.593456134258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45953.593456134258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45953.593456134258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45953.593456134258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45953.593456134258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45953.593456134258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45953.593456134258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45953.593456134258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45953.593456134258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45953.593456134258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45953.593456134258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45953.593456134258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45953.593456134258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45953.593456134258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45953.593456134258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45953.593456134258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45953.593456134258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45953.593456134258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45953.593456134258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45953.593456134258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45953.593456134258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45953.593456134258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45953.593456134258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45953.593456134258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45953.593456134258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45953.593456134258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45953.593456134258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45953.593456134258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45953.593456134258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45953.593456134258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45953.593456134258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45953.593456134258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45953.593456134258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45953.593456134258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45953.593456134258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45953.593456134258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45953.593456134258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45953.593456134258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45953.593456134258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45953.593456134258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45953.593456134258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45953.593456134258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45953.593456134258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45953.593456134258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45953.593456134258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45953.593456134258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45953.593456134258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45953.593456134258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45953.593456134258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45953.593456134258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45953.593456134258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45953.593456134258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45953.593456134258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45953.593456134258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45953.593456134258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45953.593456134258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45953.593456134258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45953.593456134258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45953.593456134258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45953.593456134258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45953.593456134258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45953.593456134258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45953.593456134258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45953.593456134258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45953.593456134258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45953.593456134258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45953.593456134258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45953.593456134258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45953.593456134258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45953.593456134258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45953.593456134258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45953.593456134258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45953.593456134258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45953.593456134258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45953.593456134258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45953.593456134258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45953.593456134258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45953.593456134258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45953.593456134258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45953.593456134258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45953.593456134258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45953.593456134258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45953.593456134258</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C9" sqref="C9:C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250.1127383101848</v>
      </c>
      <c r="H2" s="101">
        <v>45703.474768518521</v>
      </c>
      <c r="I2" s="98" t="str">
        <f>IFERROR(VLOOKUP(D2,DB!A:F,6,0),"")</f>
        <v>SCECO</v>
      </c>
      <c r="J2" s="98" t="str">
        <f>IFERROR(VLOOKUP(D2,DB!A:G,7,0),"")</f>
        <v>Dead</v>
      </c>
      <c r="K2" s="103" t="s">
        <v>39088</v>
      </c>
      <c r="L2" s="95" t="str">
        <f>IFERROR(VLOOKUP(D2,DB!A:I,9,0),"")</f>
        <v>Latis</v>
      </c>
    </row>
    <row r="3" spans="1:16" ht="15" customHeight="1">
      <c r="A3" s="121"/>
      <c r="B3" s="98" t="str">
        <f>IFERROR(VLOOKUP(D3,DB!A:K,11,0),"")</f>
        <v/>
      </c>
      <c r="C3" s="122"/>
      <c r="D3" s="95"/>
      <c r="E3" s="100"/>
      <c r="F3" s="125"/>
      <c r="G3" s="126">
        <f ca="1">IFERROR(NOW()-F3,"")</f>
        <v>45953.593455902781</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45953.593455902781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45953.593455902781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45953.593455902781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45953.593455902781</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45953.593455902781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45953.593455902781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45953.593455902781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45953.593455902781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45953.593455902781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45953.593455902781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45953.593455902781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45953.593455902781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45953.593455902781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45953.593455902781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45953.593455902781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45953.593455902781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45953.593455902781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45953.593455902781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45953.593455902781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45953.593455902781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45953.593455902781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45953.593455902781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45953.593455902781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45953.593455902781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45953.593455902781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45953.593455902781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45953.593455902781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45953.593455902781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45953.593455902781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45953.593455902781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45953.593455902781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45953.593455902781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45953.593455902781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45953.593455902781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45953.593455902781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45953.593455902781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45953.593455902781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45953.593455902781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45953.593455902781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45953.593455902781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45953.593455902781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45953.593455902781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45953.593455902781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45953.593455902781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45953.593455902781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45953.593455902781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45953.593455902781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45953.593455902781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45953.593455902781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45953.593455902781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45953.593455902781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45953.593455902781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45953.593455902781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45953.593455902781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45953.593455902781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45953.593455902781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45953.593455902781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45953.593455902781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45953.593455902781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45953.593455902781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45953.593455902781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45953.593455902781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45953.593455902781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45953.593455902781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45953.593455902781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45953.593455902781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45953.593455902781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45953.593455902781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45953.593455902781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45953.593455902781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45953.593455902781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45953.593455902781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45953.593455902781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45953.593455902781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45953.593455902781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45953.593455902781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45953.593455902781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45953.593455902781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45953.593455902781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45953.593455902781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45953.593455902781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45953.593455902781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45953.593455902781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45953.593455902781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45953.593455902781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45953.593455902781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45953.593455902781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45953.593455902781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45953.593455902781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45953.593455902781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45953.593455902781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45953.593455902781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45953.593455902781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45953.593455902781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45953.593455902781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45953.593455902781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45953.593455902781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45953.593455902781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45953.593455902781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45953.593455902781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45953.593455902781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45953.593455902781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45953.593455902781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45953.593455902781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45953.593455902781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45953.593455902781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45953.593455902781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45953.593455902781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45953.593455902781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45953.593455902781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45953.593455902781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45953.593455902781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45953.593455902781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45953.593455902781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45953.593455902781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45953.593455902781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45953.593455902781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45953.593455902781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45953.593455902781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45953.593455902781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45953.593455902781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45953.593455902781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45953.593455902781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45953.593455902781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45953.593455902781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45953.593455902781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45953.593455902781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45953.593455902781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45953.593455902781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45953.593455902781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45953.593455902781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45953.593455902781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45953.593455902781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45953.593455902781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45953.593455902781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45953.593455902781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45953.593455902781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45953.593455902781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45953.593455902781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45953.593455902781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45953.593455902781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45953.593455902781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45953.593455902781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45953.593455902781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45953.593455902781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45953.593455902781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45953.593455902781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45953.593455902781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45953.593455902781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45953.593455902781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45953.593455902781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45953.593455902781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45953.593455902781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45953.593455902781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45953.593455902781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45953.593455902781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45953.593455902781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45953.593455902781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45953.593455902781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45953.593455902781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45953.593455902781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45953.593455902781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45953.593455902781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45953.593455902781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45953.593455902781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45953.593455902781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45953.593455902781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45953.593455902781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45953.593455902781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45953.593455902781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45953.593455902781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45953.593455902781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45953.593455902781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45953.593455902781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45953.593455902781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45953.593455902781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45953.593455902781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45953.593455902781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45953.593455902781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45953.593455902781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45953.593455902781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45953.593455902781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45953.593455902781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45953.593455902781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45953.593455902781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45953.593455902781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45953.593455902781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45953.593455902781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45953.593455902781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45953.593455902781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45953.593455902781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45953.593455902781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45953.593455902781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45953.593455902781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45953.593455902781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45953.593455902781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45953.593455902781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45953.593455902781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45953.593455902781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45953.593455902781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45953.593455902781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45953.593455902781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45953.593455902781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45953.593455902781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45953.593455902781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45953.593455902781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45953.593455902781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45953.593455902781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45953.593455902781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45953.593455902781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45953.593455902781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45953.593455902781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45953.593455902781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45953.593455902781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45953.593455902781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45953.593455902781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45953.593455902781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45953.593455902781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45953.593455902781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45953.593455902781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45953.593455902781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45953.593455902781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45953.593455902781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45953.593455902781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45953.593455902781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45953.593455902781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45953.593455902781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45953.593455902781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45953.593455902781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45953.593455902781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45953.593455902781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45953.593455902781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45953.593455902781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45953.593455902781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45953.593455902781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45953.593455902781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45953.593455902781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45953.593455902781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45953.593455902781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45953.593455902781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45953.593455902781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45953.593455902781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45953.593455902781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45953.593455902781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45953.593455902781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45953.593455902781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45953.593455902781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45953.593455902781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45953.593455902781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45953.593455902781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45953.593455902781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45953.593455902781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45953.593455902781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45953.593455902781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45953.593455902781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45953.593455902781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45953.593455902781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45953.593455902781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45953.593455902781</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45953.593455902781</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39089</v>
      </c>
      <c r="B2" s="37" t="str">
        <f>IFERROR(VLOOKUP(D2,DB!A:K,11,0),"")</f>
        <v>R5</v>
      </c>
      <c r="C2" s="37">
        <v>3</v>
      </c>
      <c r="D2" s="120" t="s">
        <v>36034</v>
      </c>
      <c r="E2" s="37" t="s">
        <v>38998</v>
      </c>
      <c r="F2" s="38">
        <v>45891.832060185188</v>
      </c>
      <c r="G2" s="146">
        <f ca="1">IFERROR(NOW()-F2,"")</f>
        <v>61.761395717592677</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27.404578587964352</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8.8218818287059548</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4.9323447916685836</v>
      </c>
      <c r="H5" s="155">
        <v>45948.661111111112</v>
      </c>
      <c r="I5" s="154" t="str">
        <f>IFERROR(VLOOKUP(D5,DB!A:F,6,0),"")</f>
        <v>SCECO</v>
      </c>
      <c r="J5" s="154" t="str">
        <f>IFERROR(VLOOKUP(D5,DB!A:G,7,0),"")</f>
        <v>Dead</v>
      </c>
      <c r="K5" s="154" t="s">
        <v>39096</v>
      </c>
      <c r="L5" s="154" t="str">
        <f>IFERROR(VLOOKUP(D5,DB!A:I,9,0),"")</f>
        <v>Latis</v>
      </c>
    </row>
    <row r="6" spans="1:13" ht="15">
      <c r="A6" s="160"/>
      <c r="B6" s="160" t="str">
        <f>IFERROR(VLOOKUP(D6,DB!A:K,11,0),"")</f>
        <v/>
      </c>
      <c r="C6" s="160"/>
      <c r="D6" s="160"/>
      <c r="E6" s="160"/>
      <c r="F6" s="161"/>
      <c r="G6" s="162">
        <f ca="1">IFERROR(NOW()-F6,"")</f>
        <v>45953.593455902781</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45953.593455902781</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45953.593455902781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45953.593455902781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45953.593455902781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45953.593455902781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45953.593455902781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45953.593455902781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45953.593455902781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45953.593455902781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45953.593455902781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45953.593455902781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45953.593455902781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45953.593455902781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45953.593455902781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45953.593455902781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45953.593455902781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45953.593455902781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45953.593455902781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45953.593455902781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45953.593455902781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45953.593455902781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45953.593455902781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45953.593455902781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45953.593455902781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45953.593455902781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45953.593455902781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45953.593455902781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45953.593455902781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45953.593455902781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45953.593455902781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45953.593455902781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45953.593455902781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45953.593455902781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45953.593455902781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45953.593455902781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45953.593455902781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45953.593455902781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45953.593455902781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45953.593455902781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45953.593455902781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45953.593455902781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45953.593455902781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45953.593455902781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45953.593455902781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45953.593455902781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45953.593455902781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45953.593455902781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45953.593455902781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45953.593455902781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45953.593455902781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45953.593455902781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45953.593455902781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45953.593455902781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45953.593455902781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45953.593455902781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45953.593455902781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45953.593455902781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45953.593455902781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45953.593455902781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45953.593455902781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45953.593455902781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45953.593455902781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45953.593455902781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45953.593455902781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45953.593455902781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45953.593455902781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45953.593455902781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45953.593455902781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45953.593455902781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45953.593455902781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45953.593455902781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45953.593455902781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45953.593455902781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45953.593455902781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45953.593455902781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45953.593455902781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45953.593455902781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45953.593455902781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45953.593455902781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45953.593455902781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45953.593455902781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45953.593455902781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45953.593455902781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45953.593455902781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45953.593455902781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45953.593455902781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45953.593455902781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45953.593455902781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45953.593455902781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45953.593455902781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45953.593455902781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45953.593455902781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45953.593455902781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45953.593455902781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45953.593455902781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45953.593455902781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45953.593455902781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45953.593455902781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45953.593455902781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45953.593455902781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45953.593455902781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45953.593455902781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45953.593455902781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45953.593455902781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45953.593455902781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45953.593455902781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45953.593455902781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45953.593455902781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45953.593455902781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45953.593455902781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45953.593455902781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45953.593455902781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45953.593455902781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45953.593455902781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45953.593455902781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45953.593455902781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45953.593455902781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45953.593455902781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45953.593455902781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45953.593455902781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45953.593455902781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45953.593455902781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45953.593455902781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45953.593455902781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45953.593455902781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45953.593455902781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45953.593455902781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45953.593455902781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45953.593455902781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45953.593455902781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45953.593455902781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45953.593455902781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45953.593455902781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45953.593455902781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45953.593455902781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45953.593455902781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45953.593455902781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45953.593455902781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45953.593455902781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45953.593455902781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45953.593455902781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45953.593455902781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45953.593455902781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45953.593455902781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45953.593455902781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45953.593455902781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45953.593455902781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45953.593455902781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45953.593455902781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45953.593455902781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45953.593455902781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45953.593455902781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45953.593455902781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45953.593455902781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45953.593455902781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45953.593455902781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45953.593455902781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45953.593455902781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45953.593455902781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45953.593455902781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45953.593455902781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45953.593455902781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45953.593455902781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45953.593455902781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45953.593455902781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45953.593455902781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45953.593455902781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45953.593455902781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45953.593455902781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45953.593455902781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45953.593455902781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45953.593455902781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45953.593455902781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45953.593455902781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45953.593455902781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45953.593455902781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45953.593455902781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45953.593455902781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45953.593455902781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45953.593455902781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45953.593455902781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45953.593455902781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45953.593455902781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45953.593455902781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45953.593455902781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45953.593455902781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45953.593455902781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45953.593455902781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45953.593455902781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45953.593455902781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45953.593455902781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45953.593455902781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45953.593455902781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45953.593455902781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45953.593455902781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45953.593455902781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45953.593455902781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45953.593455902781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45953.593455902781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45953.593455902781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45953.593455902781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45953.593455902781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45953.593455902781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45953.593455902781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45953.593455902781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45953.593455902781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45953.593455902781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45953.593455902781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45953.593455902781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45953.593455902781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45953.593455902781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45953.593455902781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45953.593455902781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45953.593455902781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45953.593455902781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45953.593455902781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45953.593455902781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45953.593455902781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45953.593455902781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45953.593455902781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45953.593455902781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45953.593455902781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45953.593455902781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45953.593455902781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45953.593455902781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45953.593455902781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45953.593455902781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45953.593455902781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45953.593455902781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45953.593455902781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45953.593455902781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45953.593455902781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45953.593455902781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45953.593455902781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45953.593455902781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45953.593455902781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45953.593455902781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45953.593455902781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45953.593455902781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45953.593455902781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45953.593455902781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45953.593455902781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45953.593455902781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45953.593455902781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45953.593455902781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45953.593455902781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45953.593455902781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45953.593455902781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45953.593455902781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45953.593455902781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45953.593455902781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45953.593455902781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45953.593455902781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45953.593455902781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45953.593455902781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45953.593455902781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45953.593455902781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45953.593455902781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45953.593455902781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45953.593455902781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45953.593455902781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45953.593455902781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45953.593455902781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45953.593455902781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45953.593455902781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45953.593455902781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45953.593455902781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45953.593455902781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45953.593455902781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45953.593455902781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45953.593455902781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45953.593455902781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45953.593455902781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45953.593455902781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45953.593455902781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45953.593455902781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45953.593455902781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45953.593455902781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45953.593455902781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45953.593455902781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45953.593455902781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45953.593455902781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45953.593455902781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45953.593455902781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45953.593455902781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45953.593455902781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45953.593455902781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45953.593455902781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45953.593455902781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45953.593455902781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45953.593455902781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45953.593455902781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45953.593455902781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45953.593455902781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45953.593455902781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45953.593455902781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45953.593455902781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45953.593455902781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45953.593455902781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45953.593455902781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45953.593455902781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45953.593455902781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45953.593455902781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45953.593455902781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45953.593455902781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45953.593455902781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45953.593455902781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45953.593455902781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45953.593455902781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45953.593455902781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45953.593455902781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45953.593455902781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45953.593455902781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45953.593455902781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45953.593455902781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45953.593455902781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45953.593455902781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45953.593455902781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45953.593455902781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45953.593455902781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45953.593455902781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45953.593455902781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45953.593455902781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45953.593455902781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45953.593455902781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45953.593455902781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45953.593455902781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45953.593455902781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45953.593455902781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45953.593455902781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45953.593455902781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45953.593455902781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45953.593455902781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45953.593455902781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45953.593455902781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45953.593455902781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45953.593455902781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45953.593455902781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45953.593455902781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45953.593455902781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45953.593455902781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45953.593455902781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45953.593455902781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45953.593455902781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45953.593455902781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45953.593455902781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45953.593455902781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45953.593455902781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45953.593455902781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45953.593455902781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45953.593455902781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45953.593455902781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45953.593455902781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45953.593455902781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45953.593455902781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45953.593455902781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45953.593455902781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45953.593455902781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45953.593455902781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45953.593455902781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45953.593455902781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45953.593455902781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45953.593455902781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45953.593455902781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45953.593455902781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45953.593455902781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45953.593455902781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45953.593455902781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45953.593455902781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45953.593455902781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45953.593455902781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45953.593455902781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45953.593455902781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45953.593455902781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45953.593455902781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45953.593455902781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45953.593455902781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45953.593455902781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45953.593455902781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45953.593455902781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45953.593455902781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45953.593455902781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45953.593455902781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45953.593455902781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45953.593455902781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45953.593455902781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45953.593455902781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45953.593455902781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45953.593455902781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45953.593455902781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45953.593455902781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45953.593455902781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45953.593455902781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45953.593455902781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45953.593455902781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45953.593455902781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45953.593455902781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45953.593455902781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45953.593455902781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45953.593455902781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45953.593455902781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45953.593455902781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45953.593455902781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45953.593455902781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45953.593455902781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45953.593455902781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45953.593455902781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45953.593455902781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45953.593455902781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45953.593455902781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45953.593455902781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45953.593455902781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45953.593455902781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45953.593455902781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45953.593455902781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45953.593455902781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45953.593455902781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45953.593455902781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45953.593455902781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45953.593455902781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45953.593455902781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45953.593455902781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45953.593455902781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45953.593455902781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45953.593455902781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45953.593455902781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45953.593455902781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45953.593455902781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45953.593455902781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45953.593455902781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45953.593455902781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45953.593455902781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45953.593455902781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45953.593455902781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45953.593455902781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45953.593455902781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45953.593455902781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45953.593455902781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45953.593455902781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45953.593455902781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45953.593455902781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45953.593455902781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45953.593455902781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45953.593455902781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45953.593455902781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45953.593455902781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45953.593455902781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45953.593455902781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45953.593455902781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45953.593455902781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45953.593455902781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45953.593455902781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45953.593455902781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45953.593455902781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45953.593455902781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45953.593455902781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45953.593455902781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45953.593455902781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45953.593455902781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45953.593455902781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45953.593455902781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45953.593455902781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45953.593455902781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45953.593455902781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45953.593455902781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45953.593455902781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45953.593455902781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45953.593455902781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45953.593455902781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45953.593455902781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45953.593455902781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45953.593455902781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45953.593455902781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45953.593455902781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45953.593455902781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45953.593455902781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45953.593455902781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45953.593455902781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45953.593455902781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45953.593455902781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45953.593455902781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45953.593455902781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45953.593455902781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45953.593455902781</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45953.593455902781</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45953.593455902781</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45953.593455902781</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45953.593455902781</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45953.593455902781</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D8" sqref="D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39097</v>
      </c>
      <c r="B2" s="105" t="str">
        <f>IFERROR(VLOOKUP(D2,DB!A:K,11,0),"")</f>
        <v>R6</v>
      </c>
      <c r="C2" s="107">
        <v>1</v>
      </c>
      <c r="D2" s="105" t="s">
        <v>34389</v>
      </c>
      <c r="E2" s="108" t="s">
        <v>38998</v>
      </c>
      <c r="F2" s="109">
        <v>45953.504618055558</v>
      </c>
      <c r="G2" s="78">
        <f ca="1">IFERROR(NOW()-F2,"-")</f>
        <v>8.8837847222748678E-2</v>
      </c>
      <c r="H2" s="109">
        <v>45953.498657407406</v>
      </c>
      <c r="I2" s="105" t="str">
        <f>IFERROR(VLOOKUP(D2,DB!A:F,6,0),"")</f>
        <v>SCECO</v>
      </c>
      <c r="J2" s="104" t="str">
        <f>IFERROR(VLOOKUP(D2,DB!A:G,7,0),"")</f>
        <v>Vandalized</v>
      </c>
      <c r="K2" s="110" t="s">
        <v>39098</v>
      </c>
      <c r="L2" s="111" t="str">
        <f>IFERROR(VLOOKUP(D2,DB!A:I,9,0),"")</f>
        <v>Latis</v>
      </c>
    </row>
    <row r="3" spans="1:16383" ht="31.5" customHeight="1">
      <c r="A3" s="106" t="s">
        <v>39099</v>
      </c>
      <c r="B3" s="105" t="str">
        <f>IFERROR(VLOOKUP(D3,DB!A:K,11,0),"")</f>
        <v>R6</v>
      </c>
      <c r="C3" s="107">
        <v>1</v>
      </c>
      <c r="D3" s="105" t="s">
        <v>37412</v>
      </c>
      <c r="E3" s="108" t="s">
        <v>38998</v>
      </c>
      <c r="F3" s="109">
        <v>45953.527303240742</v>
      </c>
      <c r="G3" s="78">
        <f ca="1">IFERROR(NOW()-F3,"-")</f>
        <v>6.6152662038803101E-2</v>
      </c>
      <c r="H3" s="109">
        <v>45953.521585648145</v>
      </c>
      <c r="I3" s="105" t="str">
        <f>IFERROR(VLOOKUP(D3,DB!A:F,6,0),"")</f>
        <v>Generator-SG</v>
      </c>
      <c r="J3" s="104" t="str">
        <f>IFERROR(VLOOKUP(D3,DB!A:G,7,0),"")</f>
        <v>Vandalized</v>
      </c>
      <c r="K3" s="110" t="s">
        <v>39100</v>
      </c>
      <c r="L3" s="111" t="str">
        <f>IFERROR(VLOOKUP(D3,DB!A:I,9,0),"")</f>
        <v>Latis</v>
      </c>
    </row>
    <row r="4" spans="1:16383" ht="31.5" customHeight="1">
      <c r="A4" s="106"/>
      <c r="B4" s="105" t="str">
        <f>IFERROR(VLOOKUP(D4,DB!A:K,11,0),"")</f>
        <v/>
      </c>
      <c r="C4" s="107"/>
      <c r="D4" s="105"/>
      <c r="E4" s="108"/>
      <c r="F4" s="109"/>
      <c r="G4" s="78">
        <f ca="1">IFERROR(NOW()-F4,"-")</f>
        <v>45953.593455902781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45953.593455902781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3"/>
      <c r="E6" s="108"/>
      <c r="F6" s="109"/>
      <c r="G6" s="78">
        <f ca="1">IFERROR(NOW()-F6,"-")</f>
        <v>45953.593455902781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45953.593455902781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45953.593455902781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45953.593455902781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45953.593455902781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45953.593455902781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45953.593455902781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45953.593455902781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45953.593455902781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45953.593455902781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45953.593455902781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45953.593455902781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45953.593455902781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45953.593455902781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45953.593455902781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45953.593455902781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45953.593455902781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45953.593455902781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45953.593455902781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45953.593455902781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45953.593455902781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45953.593455902781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45953.593455902781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45953.593455902781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45953.593455902781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45953.593455902781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45953.593455902781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45953.593455902781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45953.593455902781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45953.593455902781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45953.593455902781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45953.593455902781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45953.593455902781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45953.593455902781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45953.593455902781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45953.593455902781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45953.593455902781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45953.593455902781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45953.593455902781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45953.593455902781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45953.593455902781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45953.593455902781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45953.593455902781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45953.593455902781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45953.593455902781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45953.593455902781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45953.593455902781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45953.593455902781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45953.593455902781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45953.593455902781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45953.593455902781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45953.593455902781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45953.593455902781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45953.593455902781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45953.593455902781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45953.593455902781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45953.593455902781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45953.593455902781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45953.593455902781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45953.593455902781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45953.593455902781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45953.593455902781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45953.593455902781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45953.593455902781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45953.593455902781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45953.593455902781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45953.593455902781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45953.593455902781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45953.593455902781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45953.593455902781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45953.593455902781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45953.593455902781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45953.593455902781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45953.593455902781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45953.593455902781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45953.593455902781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45953.593455902781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45953.593455902781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45953.593455902781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45953.593455902781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45953.593455902781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45953.593455902781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45953.593455902781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45953.593455902781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45953.593455902781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45953.593455902781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45953.593455902781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45953.593455902781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45953.593455902781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45953.593455902781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45953.593455902781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45953.593455902781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45953.593455902781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45953.593455902781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45953.593455902781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45953.593455902781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45953.593455902781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45953.593455902781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45953.593455902781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45953.593455902781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45953.593455902781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45953.593455902781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45953.593455902781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45953.593455902781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45953.593455902781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45953.593455902781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45953.593455902781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45953.593455902781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45953.593455902781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45953.593455902781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45953.593455902781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45953.593455902781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45953.593455902781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45953.593455902781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45953.593455902781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45953.593455902781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45953.593455902781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45953.593455902781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45953.593455902781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45953.593455902781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45953.593455902781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45953.593455902781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45953.593455902781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45953.593455902781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45953.593455902781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45953.593455902781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45953.593455902781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45953.593455902781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45953.593455902781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45953.593455902781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45953.593455902781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45953.593455902781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45953.593455902781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45953.593455902781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45953.593455902781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45953.593455902781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45953.593455902781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45953.593455902781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45953.593455902781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45953.593455902781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45953.593455902781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45953.593455902781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45953.593455902781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45953.593455902781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45953.593455902781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45953.593455902781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45953.593455902781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45953.593455902781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45953.593455902781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45953.593455902781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45953.593455902781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45953.593455902781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45953.593455902781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45953.593455902781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45953.593455902781</v>
      </c>
      <c r="H160" s="109"/>
      <c r="I160" s="105" t="str">
        <f>IFERROR(VLOOKUP(D160,DB!A:F,6,0),"")</f>
        <v/>
      </c>
      <c r="J160" s="104" t="str">
        <f>IFERROR(VLOOKUP(D160,DB!A:G,7,0),"")</f>
        <v/>
      </c>
      <c r="K160" s="110"/>
      <c r="L160" s="111" t="str">
        <f>IFERROR(VLOOKUP(D160,DB!A:I,9,0),"")</f>
        <v/>
      </c>
    </row>
  </sheetData>
  <dataValidations count="2">
    <dataValidation allowBlank="1" showInputMessage="1" showErrorMessage="1" sqref="E1" xr:uid="{380493DB-286A-4683-AF55-C78F04945A49}"/>
    <dataValidation type="list" allowBlank="1" showInputMessage="1" showErrorMessage="1" sqref="E2: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2025-10-23T11:14:37Z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