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78" documentId="13_ncr:1_{F6CB121F-512D-4AA6-A0C1-0FB36C537598}" xr6:coauthVersionLast="47" xr6:coauthVersionMax="47" xr10:uidLastSave="{16E1D0EE-AC3A-4CE7-913B-C53E1AA3D17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<sst xmlns="http://schemas.openxmlformats.org/spreadsheetml/2006/main" count="178611" uniqueCount="39090">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</sst>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2" totalsRowShown="0" headerRowDxfId="157" dataDxfId="156" headerRowBorderDxfId="154" tableBorderDxfId="155" totalsRowBorderDxfId="153">
  <autoFilter ref="A1:CJ1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285.52933969907463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5.0340271990717156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45948.477765625001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45948.477765625001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45948.477765625001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45948.477765625001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45948.477765625001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45948.477765625001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45948.477765625001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45948.477765625001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45948.477765625001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45948.477765625001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45948.477765625001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45948.477765625001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45948.477765625001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45948.477765625001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45948.477765625001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45948.477765625001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45948.477765625001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45948.477765625001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45948.477765625001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45948.477765625001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45948.477765625001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45948.477765625001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45948.477765625001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45948.477765625001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45948.477765625001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45948.477765625001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45948.477765625001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45948.477765625001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45948.477765625001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45948.477765625001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45948.477765625001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45948.477765625001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45948.477765625001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45948.477765625001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45948.477765625001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45948.477765625001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45948.477765625001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45948.477765625001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45948.477765625001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45948.477765625001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45948.477765625001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45948.477765625001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45948.477765625001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45948.477765625001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45948.477765625001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45948.477765625001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45948.477765625001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45948.477765625001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45948.477765625001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45948.477765625001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45948.477765625001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45948.477765625001</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45948.477765625001</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45948.477765625001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45948.477765625001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45948.477765625001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45948.477765625001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45948.477765625001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45948.477765625001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45948.477765625001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45948.477765625001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45948.477765625001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45948.477765625001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45948.477765625001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45948.477765625001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45948.477765625001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45948.477765625001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45948.477765625001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45948.477765625001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45948.477765625001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45948.477765625001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45948.477765625001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45948.477765625001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45948.477765625001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45948.477765625001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45948.477765625001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45948.477765625001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45948.477765625001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45948.477765625001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45948.477765625001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45948.477765625001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45948.477765625001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45948.477765625001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45948.477765625001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45948.477765625001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45948.477765625001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45948.477765625001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45948.477765625001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45948.477765625001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45948.477765625001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45948.477765625001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45948.477765625001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45948.477765625001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45948.477765625001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45948.477765625001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45948.477765625001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45948.477765625001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45948.477765625001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45948.477765625001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45948.477765625001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45948.477765625001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45948.477765625001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45948.477765625001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45948.477765625001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45948.477765625001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45948.477765625001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45948.477765625001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45948.477765625001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45948.477765625001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ED8804E8-DAC4-4C9D-9769-D709B4A3ACD9}"/>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2"/>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141.75068229166936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123.47792766203929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3.9819901620357996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45948.477765625001</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45948.477765625001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45948.477765625001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45948.477765625001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45948.477765625001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45948.477765625001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45948.477765625001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45948.477765625001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45948.477765625001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45948.477765625001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45948.477765625001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45948.477765625001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45948.477765625001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45948.477765625001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45948.477765625001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45948.477765625001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45948.477765625001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45948.477765625001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45948.477765625001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45948.477765625001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45948.477765625001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45948.477765625001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45948.477765625001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45948.477765625001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45948.477765625001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45948.477765625001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45948.477765625001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45948.477765625001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45948.477765625001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45948.477765625001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45948.477765625001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45948.477765625001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45948.477765625001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45948.477765625001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45948.477765625001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45948.477765625001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45948.477765625001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45948.477765625001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45948.477765625001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45948.477765625001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45948.477765625001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45948.477765625001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45948.477765625001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45948.477765625001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45948.477765625001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45948.477765625001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45948.477765625001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45948.477765625001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45948.477765625001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45948.477765625001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45948.477765625001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45948.477765625001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45948.477765625001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45948.477765625001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45948.477765625001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45948.477765625001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45948.477765625001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45948.477765625001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45948.477765625001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45948.477765625001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45948.477765625001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45948.477765625001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45948.477765625001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45948.477765625001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45948.477765625001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45948.477765625001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45948.477765625001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45948.477765625001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45948.477765625001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45948.477765625001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45948.477765625001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45948.477765625001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45948.477765625001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45948.477765625001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45948.477765625001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45948.477765625001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45948.477765625001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45948.477765625001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45948.477765625001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45948.477765625001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45948.477765625001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45948.477765625001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45948.477765625001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45948.477765625001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45948.477765625001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45948.477765625001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45948.477765625001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45948.477765625001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45948.477765625001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45948.477765625001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45948.477765625001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45948.477765625001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45948.477765625001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45948.477765625001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45948.477765625001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45948.477765625001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45948.477765625001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sheetData>
  <dataValidations count="2">
    <dataValidation allowBlank="1" showInputMessage="1" showErrorMessage="1" sqref="E1" xr:uid="{4D935161-CDD3-4592-B877-3FB59C99E142}"/>
    <dataValidation type="list" allowBlank="1" showInputMessage="1" showErrorMessage="1" sqref="E3:E1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0.20526562500162981</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45948.477765625001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45948.477765625001</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45948.477765625001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45948.477765625001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45948.477765625001</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45948.477765625001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45948.477765625001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45948.477765625001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45948.477765625001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45948.477765625001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45948.477765625001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45948.477765625001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45948.477765625001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45948.477765625001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45948.477765625001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45948.477765625001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45948.477765625001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45948.477765625001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45948.477765625001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45948.477765625001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45948.477765625001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45948.477765625001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45948.477765625001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45948.477765625001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45948.477765625001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45948.477765625001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45948.477765625001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45948.477765625001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45948.477765625001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45948.477765625001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45948.477765625001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45948.477765625001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45948.477765625001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45948.477765625001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45948.477765625001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45948.477765625001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45948.477765625001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45948.477765625001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45948.477765625001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45948.477765625001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45948.477765625001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45948.477765625001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45948.477765625001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45948.477765625001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45948.477765625001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45948.477765625001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45948.477765625001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45948.477765625001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45948.477765625001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45948.477765625001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45948.477765625001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45948.477765625001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45948.477765625001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45948.477765625001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45948.477765625001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45948.477765625001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45948.477765625001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45948.477765625001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45948.477765625001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45948.477765625001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45948.477765625001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45948.477765625001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45948.477765625001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45948.477765625001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45948.477765625001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45948.477765625001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45948.477765625001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45948.477765625001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45948.477765625001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45948.477765625001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45948.477765625001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45948.477765625001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45948.477765625001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45948.477765625001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45948.477765625001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45948.477765625001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45948.477765625001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45948.477765625001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45948.477765625001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45948.477765625001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45948.477765625001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45948.477765625001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45948.477765625001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45948.477765625001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45948.477765625001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45948.477765625001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45948.477765625001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45948.477765625001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45948.477765625001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45948.477765625001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45948.477765625001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45948.477765625001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45948.477765625001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45948.477765625001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45948.477765625001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45948.477765625001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45948.477765625001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45948.477765625001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45948.477765625001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45948.477765625001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45948.477765625001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45948.477765625001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45948.477765625001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45948.477765625001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45948.477765625001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45948.477765625001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45948.477765625001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45948.477765625001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45948.477765625001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45948.477765625001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45948.477765625001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45948.477765625001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45948.477765625001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45948.477765625001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45948.477765625001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45948.477765625001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45948.477765625001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45948.477765625001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45948.477765625001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45948.477765625001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45948.477765625001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45948.477765625001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45948.477765625001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45948.477765625001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45948.477765625001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45948.477765625001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45948.477765625001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45948.477765625001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45948.477765625001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45948.477765625001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45948.477765625001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45948.477765625001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45948.477765625001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45948.477765625001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45948.477765625001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45948.477765625001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45948.477765625001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45948.477765625001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45948.477765625001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45948.477765625001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45948.477765625001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45948.477765625001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45948.477765625001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45948.477765625001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45948.477765625001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45948.477765625001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45948.477765625001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45948.477765625001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45948.477765625001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45948.477765625001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45948.477765625001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45948.477765625001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45948.477765625001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45948.477765625001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45948.477765625001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45948.477765625001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45948.477765625001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45948.477765625001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45948.477765625001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45948.477765625001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45948.477765625001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45948.477765625001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45948.477765625001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45948.477765625001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45948.477765625001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45948.477765625001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45948.477765625001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45948.477765625001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45948.477765625001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45948.477765625001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45948.477765625001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45948.477765625001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45948.477765625001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45948.477765625001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45948.477765625001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45948.477765625001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45948.477765625001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45948.477765625001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45948.477765625001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45948.477765625001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45948.477765625001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45948.477765625001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45948.477765625001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45948.477765625001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45948.477765625001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45948.477765625001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45948.477765625001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45948.477765625001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45948.477765625001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45948.477765625001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45948.477765625001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45948.477765625001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45948.477765625001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45948.477765625001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45948.477765625001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45948.477765625001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45948.477765625001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45948.477765625001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45948.477765625001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45948.477765625001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45948.477765625001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45948.477765625001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45948.477765625001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45948.477765625001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45948.477765625001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45948.477765625001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45948.477765625001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45948.477765625001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45948.477765625001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45948.477765625001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45948.477765625001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45948.477765625001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45948.477765625001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45948.477765625001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45948.477765625001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45948.477765625001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45948.477765625001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45948.477765625001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45948.477765625001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45948.477765625001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45948.477765625001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45948.477765625001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45948.477765625001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45948.477765625001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45948.477765625001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45948.477765625001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45948.477765625001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45948.477765625001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45948.477765625001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45948.477765625001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45948.477765625001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45948.477765625001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45948.477765625001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45948.477765625001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45948.477765625001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45948.477765625001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45948.477765625001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45948.477765625001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45948.477765625001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45948.477765625001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45948.477765625001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45948.477765625001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45948.477765625001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45948.477765625001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45948.477765625001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45948.477765625001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45948.477765625001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45948.477765625001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45948.477765625001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45948.477765625001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45948.477765625001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45948.477765625001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45948.477765625001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45948.477765625001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45948.477765625001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45948.477765625001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45948.477765625001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45948.477765625001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45948.477765625001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45948.477765625001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45948.477765625001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45948.477765625001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45948.477765625001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45948.477765625001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45948.477765625001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45948.477765625001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45948.477765625001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45948.477765625001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45948.477765625001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45948.477765625001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45948.477765625001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45948.477765625001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45948.477765625001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45948.477765625001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45948.477765625001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45948.477765625001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45948.477765625001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45948.477765625001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45948.477765625001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45948.477765625001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45948.477765625001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45948.477765625001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45948.477765625001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45948.477765625001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45948.477765625001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45948.477765625001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45948.477765625001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45948.477765625001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45948.477765625001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45948.477765625001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45948.477765625001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45948.477765625001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45948.477765625001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45948.477765625001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45948.477765625001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45948.477765625001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45948.477765625001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45948.477765625001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45948.477765625001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45948.477765625001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45948.477765625001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45948.477765625001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45948.477765625001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45948.477765625001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45948.477765625001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45948.477765625001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45948.477765625001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45948.477765625001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45948.477765625001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45948.477765625001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45948.477765625001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45948.477765625001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45948.477765625001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45948.477765625001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45948.477765625001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45948.477765625001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45948.477765625001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45948.477765625001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45948.477765625001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45948.477765625001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45948.477765625001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45948.477765625001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45948.477765625001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45948.477765625001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45948.477765625001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45948.477765625001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45948.477765625001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45948.477765625001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45948.477765625001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45948.477765625001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45948.477765625001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45948.477765625001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45948.477765625001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45948.477765625001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45948.477765625001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45948.477765625001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45948.477765625001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45948.477765625001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45948.477765625001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45948.477765625001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45948.477765625001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45948.477765625001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45948.477765625001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45948.477765625001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45948.477765625001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45948.477765625001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45948.477765625001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45948.477765625001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45948.477765625001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45948.477765625001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45948.477765625001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45948.477765625001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45948.477765625001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45948.477765625001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45948.477765625001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45948.477765625001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45948.477765625001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45948.477765625001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45948.477765625001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45948.477765625001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45948.477765625001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45948.477765625001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45948.477765625001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45948.477765625001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45948.477765625001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45948.477765625001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45948.477765625001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45948.477765625001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45948.477765625001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45948.477765625001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45948.477765625001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45948.477765625001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45948.477765625001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45948.477765625001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45948.477765625001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45948.477765625001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45948.477765625001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45948.477765625001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45948.477765625001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45948.477765625001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45948.477765625001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45948.477765625001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45948.477765625001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45948.477765625001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45948.477765625001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45948.477765625001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45948.477765625001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45948.477765625001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45948.477765625001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45948.477765625001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45948.477765625001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45948.477765625001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45948.477765625001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45948.477765625001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45948.477765625001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45948.477765625001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45948.477765625001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45948.477765625001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45948.477765625001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45948.477765625001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45948.477765625001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45948.477765625001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45948.477765625001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45948.477765625001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45948.477765625001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45948.477765625001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45948.477765625001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45948.477765625001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45948.477765625001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45948.477765625001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45948.477765625001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45948.477765625001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45948.477765625001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45948.477765625001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45948.477765625001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45948.477765625001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45948.477765625001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45948.477765625001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45948.477765625001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45948.477765625001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45948.477765625001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45948.477765625001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45948.477765625001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45948.477765625001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45948.477765625001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45948.477765625001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45948.477765625001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45948.477765625001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45948.477765625001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45948.477765625001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45948.477765625001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45948.477765625001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45948.477765625001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45948.477765625001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45948.477765625001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45948.477765625001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45948.477765625001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45948.477765625001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45948.477765625001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45948.477765625001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45948.477765625001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45948.477765625001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45948.477765625001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45948.477765625001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45948.477765625001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45948.477765625001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45948.477765625001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45948.477765625001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45948.477765625001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45948.477765625001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45948.477765625001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45948.477765625001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45948.477765625001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45948.477765625001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45948.477765625001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45948.477765625001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45948.477765625001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45948.477765625001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45948.477765625001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45948.477765625001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45948.477765625001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45948.477765625001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45948.477765625001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45948.477765625001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45948.477765625001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45948.477765625001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45948.477765625001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45948.477765625001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45948.477765625001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45948.477765625001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45948.477765625001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45948.477765625001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45948.477765625001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45948.477765625001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45948.477765625001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45948.477765625001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45948.477765625001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45948.477765625001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45948.477765625001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45948.477765625001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45948.477765625001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45948.477765625001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45948.477765625001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45948.477765625001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45948.477765625001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45948.477765625001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45948.477765625001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45948.477765625001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45948.477765625001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45948.477765625001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45948.477765625001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45948.477765625001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45948.477765625001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45948.477765625001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45948.477765625001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45948.477765625001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45948.477765625001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45948.477765625001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45948.477765625001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45948.477765625001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45948.477765625001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45948.477765625001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45948.477765625001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45948.477765625001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45948.477765625001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45948.477765625001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45948.477765625001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45948.477765625001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45948.477765625001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45948.477765625001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45948.477765625001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45948.477765625001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45948.477765625001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45948.477765625001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45948.477765625001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45948.477765625001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45948.477765625001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45948.477765625001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45948.477765625001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45948.477765625001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45948.477765625001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45948.477765625001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45948.477765625001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45948.477765625001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45948.477765625001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45948.477765625001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45948.477765625001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45948.477765625001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45948.477765625001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45948.477765625001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45948.477765625001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45948.477765625001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45948.477765625001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45948.477765625001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45948.477765625001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45948.477765625001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45948.477765625001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45948.477765625001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45948.477765625001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45948.477765625001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45948.477765625001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45948.477765625001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45948.477765625001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45948.477765625001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45948.477765625001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45948.477765625001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45948.477765625001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45948.477765625001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45948.477765625001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45948.477765625001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45948.477765625001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45948.477765625001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45948.477765625001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45948.477765625001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45948.477765625001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45948.477765625001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45948.477765625001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45948.477765625001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45948.477765625001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45948.477765625001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45948.477765625001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45948.477765625001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45948.477765625001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45948.477765625001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45948.477765625001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45948.477765625001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45948.477765625001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45948.477765625001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45948.477765625001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45948.477765625001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45948.477765625001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45948.477765625001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45948.477765625001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45948.477765625001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45948.477765625001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45948.477765625001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45948.477765625001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45948.477765625001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45948.477765625001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45948.477765625001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45948.477765625001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45948.477765625001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45948.477765625001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45948.477765625001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45948.477765625001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45948.477765625001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45948.477765625001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45948.477765625001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45948.477765625001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45948.477765625001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45948.477765625001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45948.477765625001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45948.477765625001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45948.477765625001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45948.477765625001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45948.477765625001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45948.477765625001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45948.477765625001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45948.477765625001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45948.477765625001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45948.477765625001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45948.477765625001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45948.477765625001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45948.477765625001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45948.477765625001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45948.477765625001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45948.477765625001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45948.477765625001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45948.477765625001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45948.477765625001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45948.477765625001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45948.477765625001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45948.477765625001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45948.477765625001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45948.477765625001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45948.477765625001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45948.477765625001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45948.477765625001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45948.477765625001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45948.477765625001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45948.477765625001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45948.477765625001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45948.477765625001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45948.477765625001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45948.477765625001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45948.477765625001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45948.477765625001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45948.477765625001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45948.477765625001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45948.477765625001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45948.477765625001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45948.477765625001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45948.477765625001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45948.477765625001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45948.477765625001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45948.477765625001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45948.477765625001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45948.477765625001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45948.477765625001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45948.477765625001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45948.477765625001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45948.477765625001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45948.477765625001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45948.477765625001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45948.477765625001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45948.477765625001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45948.477765625001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45948.477765625001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45948.477765625001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45948.477765625001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45948.477765625001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45948.477765625001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45948.477765625001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45948.477765625001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45948.477765625001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45948.477765625001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45948.477765625001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45948.477765625001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45948.477765625001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45948.477765625001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45948.477765625001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45948.477765625001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45948.477765625001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45948.477765625001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45948.477765625001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45948.477765625001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45948.477765625001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45948.477765625001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45948.477765625001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45948.477765625001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45948.477765625001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45948.477765625001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45948.477765625001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45948.477765625001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45948.477765625001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45948.477765625001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45948.477765625001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45948.477765625001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45948.477765625001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45948.477765625001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45948.477765625001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45948.477765625001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45948.477765625001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45948.477765625001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45948.477765625001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45948.477765625001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45948.477765625001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45948.477765625001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45948.477765625001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45948.477765625001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45948.477765625001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45948.477765625001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45948.477765625001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45948.477765625001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45948.477765625001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45948.477765625001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45948.477765625001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45948.477765625001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45948.477765625001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45948.477765625001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45948.477765625001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45948.477765625001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45948.477765625001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45948.477765625001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45948.477765625001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45948.477765625001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45948.477765625001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45948.477765625001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45948.477765625001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45948.477765625001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45948.477765625001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45948.477765625001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45948.477765625001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45948.477765625001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45948.477765625001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45948.477765625001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45948.477765625001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45948.477765625001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45948.477765625001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45948.477765625001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45948.477765625001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45948.477765625001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45948.477765625001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45948.477765625001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45948.477765625001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45948.477765625001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45948.477765625001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45948.477765625001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45948.477765625001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45948.477765625001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45948.477765625001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45948.477765625001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45948.477765625001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45948.477765625001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45948.477765625001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45948.477765625001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45948.477765625001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45948.477765625001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45948.477765625001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45948.477765625001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45948.477765625001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45948.477765625001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45948.477765625001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45948.477765625001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45948.477765625001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45948.477765625001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45948.477765625001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45948.477765625001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45948.477765625001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45948.477765625001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45948.477765625001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45948.477765625001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45948.477765625001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45948.477765625001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45948.477765625001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45948.477765625001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45948.477765625001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45948.477765625001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45948.477765625001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45948.477765625001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45948.477765625001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45948.477765625001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45948.477765625001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45948.477765625001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45948.477765625001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45948.477765625001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45948.477765625001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45948.477765625001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45948.477765625001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45948.477765625001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45948.477765625001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45948.477765625001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45948.477765625001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45948.477765625001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45948.477765625001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45948.477765625001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45948.477765625001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45948.477765625001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45948.477765625001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45948.477765625001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45948.477765625001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45948.477765625001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45948.477765625001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45948.477765625001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45948.477765625001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45948.477765625001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45948.477765625001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45948.477765625001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45948.477765625001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45948.477765625001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45948.477765625001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45948.477765625001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45948.477765625001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45948.477765625001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45948.477765625001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45948.477765625001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45948.477765625001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45948.477765625001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45948.477765625001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45948.477765625001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45948.477765625001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45948.477765625001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45948.477765625001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45948.477765625001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45948.477765625001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45948.477765625001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45948.477765625001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45948.477765625001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45948.477765625001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45948.477765625001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45948.477765625001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45948.477765625001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45948.477765625001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45948.477765625001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45948.477765625001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45948.477765625001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45948.477765625001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45948.477765625001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45948.477765625001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45948.477765625001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45948.477765625001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45948.477765625001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45948.477765625001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45948.477765625001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45948.477765625001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45948.477765625001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45948.477765625001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45948.477765625001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45948.477765625001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45948.477765625001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45948.477765625001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45948.477765625001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45948.477765625001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45948.477765625001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45948.477765625001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45948.477765625001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45948.477765625001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45948.477765625001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45948.477765625001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45948.477765625001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45948.477765625001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45948.477765625001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45948.477765625001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45948.477765625001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45948.477765625001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45948.477765625001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45948.477765625001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45948.477765625001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45948.477765625001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45948.477765625001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45948.477765625001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45948.477765625001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45948.477765625001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45948.477765625001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45948.477765625001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45948.477765625001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45948.477765625001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45948.477765625001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45948.477765625001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45948.477765625001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45948.477765625001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45948.477765625001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45948.477765625001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45948.477765625001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45948.477765625001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45948.477765625001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45948.477765625001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45948.477765625001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45948.477765625001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45948.477765625001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45948.477765625001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45948.477765625001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45948.477765625001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45948.477765625001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45948.477765625001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45948.477765625001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45948.477765625001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45948.477765625001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45948.477765625001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45948.477765625001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45948.477765625001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45948.477765625001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45948.477765625001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45948.477765625001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45948.477765625001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45948.477765625001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45948.477765625001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45948.477765625001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45948.477765625001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45948.477765625001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45948.477765625001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45948.477765625001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45948.477765625001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45948.477765625001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45948.477765625001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45948.477765625001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45948.477765625001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45948.477765625001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45948.477765625001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45948.477765625001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45948.477765625001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45948.477765625001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45948.477765625001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45948.477765625001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45948.477765625001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45948.477765625001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45948.477765625001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45948.477765625001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45948.477765625001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45948.477765625001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45948.477765625001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45948.477765625001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45948.477765625001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45948.477765625001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45948.477765625001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45948.477765625001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45948.477765625001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45948.477765625001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45948.477765625001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45948.477765625001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45948.477765625001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45948.477765625001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45948.477765625001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45948.477765625001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45948.477765625001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45948.477765625001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45948.477765625001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45948.477765625001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45948.477765625001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45948.477765625001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45948.477765625001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45948.477765625001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45948.477765625001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45948.477765625001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45948.477765625001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45948.477765625001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45948.477765625001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45948.477765625001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45948.477765625001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45948.477765625001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45948.477765625001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45948.477765625001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45948.477765625001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45948.477765625001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45948.477765625001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45948.477765625001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45948.477765625001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45948.477765625001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45948.477765625001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45948.477765625001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45948.477765625001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45948.477765625001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45948.477765625001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45948.477765625001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45948.477765625001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45948.477765625001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45948.477765625001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45948.477765625001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45948.477765625001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45948.477765625001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45948.477765625001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45948.477765625001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45948.477765625001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45948.477765625001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45948.477765625001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45948.477765625001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45948.477765625001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45948.477765625001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45948.477765625001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45948.477765625001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45948.477765625001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45948.477765625001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45948.477765625001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45948.477765625001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45948.477765625001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45948.477765625001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45948.477765625001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45948.477765625001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45948.477765625001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45948.477765625001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45948.477765625001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45948.477765625001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45948.477765625001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45948.477765625001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45948.477765625001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45948.477765625001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45948.477765625001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45948.477765625001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45948.477765625001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45948.477765625001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45948.477765625001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45948.477765625001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45948.477765625001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45948.477765625001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45948.477765625001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45948.477765625001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45948.477765625001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45948.477765625001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45948.477765625001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45948.477765625001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45948.477765625001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45948.477765625001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45948.477765625001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45948.477765625001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45948.477765625001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45948.477765625001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45948.477765625001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45948.477765625001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45948.477765625001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45948.477765625001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45948.477765625001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45948.477765625001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45948.477765625001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45948.477765625001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45948.477765625001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45948.477765625001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45948.477765625001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45948.477765625001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45948.477765625001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45948.477765625001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45948.477765625001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45948.477765625001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45948.477765625001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45948.477765625001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45948.477765625001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45948.477765625001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45948.477765625001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45948.477765625001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45948.477765625001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45948.477765625001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45948.477765625001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45948.477765625001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45948.477765625001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45948.477765625001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45948.477765625001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45948.477765625001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45948.477765625001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45948.477765625001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45948.477765625001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45948.477765625001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45948.477765625001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45948.477765625001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45948.477765625001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45948.477765625001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45948.477765625001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45948.477765625001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45948.477765625001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45948.477765625001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45948.477765625001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45948.477765625001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45948.477765625001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45948.477765625001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45948.477765625001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45948.477765625001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45948.477765625001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45948.477765625001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45948.477765625001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45948.477765625001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45948.477765625001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45948.477765625001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45948.477765625001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45948.477765625001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45948.477765625001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45948.477765625001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45948.477765625001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45948.477765625001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45948.477765625001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45948.477765625001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45948.477765625001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45948.477765625001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45948.477765625001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45948.477765625001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45948.477765625001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45948.477765625001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45948.477765625001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45948.477765625001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45948.477765625001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45948.477765625001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45948.477765625001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45948.477765625001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45948.477765625001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45948.477765625001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45948.477765625001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45948.477765625001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45948.477765625001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45948.477765625001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45948.477765625001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45948.477765625001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45948.477765625001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45948.477765625001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45948.477765625001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45948.477765625001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45948.477765625001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45948.477765625001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45948.477765625001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45948.477765625001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45948.477765625001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45948.477765625001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45948.477765625001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45948.477765625001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45948.477765625001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45948.477765625001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45948.477765625001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45948.477765625001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45948.477765625001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45948.477765625001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45948.477765625001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45948.477765625001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45948.477765625001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45948.477765625001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45948.477765625001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45948.477765625001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45948.477765625001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45948.477765625001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45948.477765625001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45948.477765625001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45948.477765625001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45948.477765625001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45948.477765625001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45948.477765625001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45948.477765625001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45948.477765625001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45948.477765625001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45948.477765625001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45948.477765625001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45948.477765625001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45948.477765625001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45948.477765625001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45948.477765625001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45948.477765625001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45948.477765625001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45948.477765625001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45948.477765625001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45948.477765625001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45948.477765625001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45948.477765625001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45948.477765625001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45948.477765625001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45948.477765625001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45948.477765625001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45948.477765625001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45948.477765625001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45948.477765625001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45948.477765625001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45948.477765625001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45948.477765625001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45948.477765625001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45948.477765625001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45948.477765625001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45948.477765625001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45948.477765625001</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244.99704803240456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0.98267303240572801</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5.2244791666453239E-2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3.1434606484253891E-2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3.5578125003667083E-2</v>
      </c>
      <c r="H6" s="128">
        <v>45948.436342592591</v>
      </c>
      <c r="I6" s="124" t="str">
        <f>IFERROR(VLOOKUP(D6,DB!A:F,6,0),"")</f>
        <v>Generator-SG</v>
      </c>
      <c r="J6" s="124" t="str">
        <f>IFERROR(VLOOKUP(D6,DB!A:G,7,0),"")</f>
        <v>Dead</v>
      </c>
      <c r="K6" s="130" t="s">
        <v>39066</v>
      </c>
      <c r="L6" s="126" t="str">
        <f>IFERROR(VLOOKUP(D6,DB!A:I,9,0),"")</f>
        <v>Latis</v>
      </c>
    </row>
    <row r="7" spans="1:16" ht="15" customHeight="1">
      <c r="A7" s="124"/>
      <c r="B7" s="124" t="str">
        <f>IFERROR(VLOOKUP(D7,DB!A:K,11,0),"")</f>
        <v/>
      </c>
      <c r="C7" s="125"/>
      <c r="D7" s="96"/>
      <c r="E7" s="127"/>
      <c r="F7" s="128"/>
      <c r="G7" s="129">
        <f ca="1">IFERROR(NOW()-F7,"")</f>
        <v>45948.477765625001</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45948.477765625001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45948.477765625001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45948.477765625001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45948.477765625001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45948.477765625001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45948.477765625001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45948.477765625001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45948.477765625001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45948.477765625001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45948.477765625001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45948.477765625001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45948.477765625001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45948.477765625001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45948.477765625001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45948.477765625001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45948.477765625001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45948.477765625001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45948.477765625001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45948.477765625001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45948.477765625001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45948.477765625001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45948.477765625001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45948.477765625001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45948.477765625001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45948.477765625001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45948.477765625001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45948.477765625001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45948.477765625001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45948.477765625001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45948.477765625001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45948.477765625001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45948.477765625001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45948.477765625001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45948.477765625001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45948.477765625001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45948.477765625001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45948.477765625001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45948.477765625001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45948.477765625001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45948.477765625001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45948.477765625001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45948.477765625001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45948.477765625001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45948.477765625001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45948.477765625001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45948.477765625001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45948.477765625001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45948.477765625001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45948.477765625001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45948.477765625001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45948.477765625001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45948.477765625001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45948.477765625001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45948.477765625001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45948.477765625001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45948.477765625001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45948.477765625001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45948.477765625001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45948.477765625001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45948.477765625001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45948.477765625001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45948.477765625001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45948.477765625001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45948.477765625001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45948.477765625001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45948.477765625001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45948.477765625001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45948.477765625001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45948.477765625001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45948.477765625001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45948.477765625001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45948.477765625001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45948.477765625001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45948.477765625001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45948.477765625001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45948.477765625001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45948.477765625001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45948.477765625001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45948.477765625001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45948.477765625001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45948.477765625001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45948.477765625001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45948.477765625001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45948.477765625001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45948.477765625001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45948.477765625001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45948.477765625001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45948.477765625001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45948.477765625001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45948.477765625001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45948.477765625001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45948.477765625001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45948.477765625001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45948.477765625001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45948.477765625001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45948.477765625001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45948.477765625001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45948.477765625001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45948.477765625001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45948.477765625001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45948.477765625001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45948.477765625001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45948.477765625001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45948.477765625001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45948.477765625001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45948.477765625001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45948.477765625001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45948.477765625001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45948.477765625001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45948.477765625001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45948.477765625001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45948.477765625001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45948.477765625001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45948.477765625001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45948.477765625001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45948.477765625001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45948.477765625001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45948.477765625001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45948.477765625001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45948.477765625001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45948.477765625001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45948.477765625001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45948.477765625001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45948.477765625001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45948.477765625001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45948.477765625001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45948.477765625001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45948.477765625001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45948.477765625001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45948.477765625001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45948.477765625001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45948.477765625001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45948.477765625001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45948.477765625001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45948.477765625001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45948.477765625001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45948.477765625001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45948.477765625001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45948.477765625001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45948.477765625001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45948.477765625001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45948.477765625001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45948.477765625001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45948.477765625001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45948.477765625001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45948.477765625001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45948.477765625001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45948.477765625001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45948.477765625001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45948.477765625001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45948.477765625001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45948.477765625001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45948.477765625001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45948.477765625001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45948.477765625001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45948.477765625001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45948.477765625001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45948.477765625001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45948.477765625001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45948.477765625001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45948.477765625001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45948.477765625001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45948.477765625001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45948.477765625001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45948.477765625001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45948.477765625001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45948.477765625001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45948.477765625001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45948.477765625001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45948.477765625001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45948.477765625001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45948.477765625001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45948.477765625001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45948.477765625001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45948.477765625001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45948.477765625001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45948.477765625001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45948.477765625001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45948.477765625001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45948.477765625001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45948.477765625001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45948.477765625001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45948.477765625001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45948.477765625001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45948.477765625001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45948.477765625001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45948.477765625001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45948.477765625001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45948.477765625001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45948.477765625001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45948.477765625001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45948.477765625001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45948.477765625001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45948.477765625001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45948.477765625001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45948.477765625001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45948.477765625001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45948.477765625001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45948.477765625001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45948.477765625001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45948.477765625001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45948.477765625001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45948.477765625001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45948.477765625001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45948.477765625001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45948.477765625001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45948.477765625001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45948.477765625001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45948.477765625001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45948.477765625001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45948.477765625001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45948.477765625001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45948.477765625001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45948.477765625001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45948.477765625001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45948.477765625001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45948.477765625001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45948.477765625001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45948.477765625001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45948.477765625001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45948.477765625001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45948.477765625001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45948.477765625001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45948.477765625001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45948.477765625001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45948.477765625001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45948.477765625001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45948.477765625001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45948.477765625001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45948.477765625001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45948.477765625001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45948.477765625001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45948.477765625001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45948.477765625001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45948.477765625001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45948.477765625001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45948.477765625001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45948.477765625001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45948.477765625001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45948.477765625001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45948.477765625001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45948.477765625001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45948.477765625001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45948.477765625001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45948.477765625001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45948.477765625001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45948.477765625001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45948.477765625001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45948.477765625001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45948.477765625001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45948.477765625001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45948.477765625001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45948.477765625001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45948.477765625001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45948.477765625001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45948.477765625001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45948.477765625001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45948.477765625001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45948.477765625001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45948.477765625001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45948.477765625001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45948.477765625001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45948.477765625001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45948.477765625001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45948.477765625001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45948.477765625001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45948.477765625001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45948.477765625001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45948.477765625001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45948.477765625001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45948.477765625001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45948.477765625001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45948.477765625001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45948.477765625001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45948.477765625001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45948.477765625001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45948.477765625001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45948.477765625001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45948.477765625001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45948.477765625001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45948.477765625001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45948.477765625001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45948.477765625001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45948.477765625001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45948.477765625001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45948.477765625001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45948.477765625001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45948.477765625001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45948.477765625001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45948.477765625001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45948.477765625001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45948.477765625001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45948.477765625001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45948.477765625001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45948.477765625001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45948.477765625001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45948.477765625001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45948.477765625001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45948.477765625001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45948.477765625001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45948.477765625001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45948.477765625001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45948.477765625001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45948.477765625001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45948.477765625001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45948.477765625001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45948.477765625001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45948.477765625001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45948.477765625001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45948.477765625001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45948.477765625001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45948.477765625001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45948.477765625001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45948.477765625001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45948.477765625001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45948.477765625001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45948.477765625001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45948.477765625001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45948.477765625001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45948.477765625001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45948.477765625001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45948.477765625001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45948.477765625001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45948.477765625001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45948.477765625001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45948.477765625001</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45948.477765625001</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tabSelected="1" workbookViewId="0">
      <selection activeCell="D25" sqref="D2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56.645705439812446</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39045</v>
      </c>
      <c r="F3" s="38">
        <v>45926.188877314817</v>
      </c>
      <c r="G3" s="154">
        <f t="shared" ref="G3" ca="1" si="0">IFERROR(NOW()-F3,"")</f>
        <v>22.28888831018412</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3.7061915509257233</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39045</v>
      </c>
      <c r="F5" s="38">
        <v>45947.497812499998</v>
      </c>
      <c r="G5" s="39">
        <f t="shared" ref="G5:G9" ca="1" si="2">IFERROR(NOW()-F5,"")</f>
        <v>0.97995312500279397</v>
      </c>
      <c r="H5" s="38">
        <v>45947.491562499999</v>
      </c>
      <c r="I5" s="37" t="str">
        <f>IFERROR(VLOOKUP(D5,DB!A:F,6,0),"")</f>
        <v>SCECO</v>
      </c>
      <c r="J5" s="37" t="str">
        <f>IFERROR(VLOOKUP(D5,DB!A:G,7,0),"")</f>
        <v>Dead</v>
      </c>
      <c r="K5" s="37" t="s">
        <v>39074</v>
      </c>
      <c r="L5" s="37" t="str">
        <f>IFERROR(VLOOKUP(D5,DB!A:I,9,0),"")</f>
        <v>Latis</v>
      </c>
    </row>
    <row r="6" spans="1:13" ht="30.75">
      <c r="A6" s="37" t="s">
        <v>39075</v>
      </c>
      <c r="B6" s="37" t="str">
        <f>IFERROR(VLOOKUP(D6,DB!A:K,11,0),"")</f>
        <v>R5</v>
      </c>
      <c r="C6" s="37">
        <v>1</v>
      </c>
      <c r="D6" s="37" t="s">
        <v>38355</v>
      </c>
      <c r="E6" s="37" t="s">
        <v>38964</v>
      </c>
      <c r="F6" s="38">
        <v>45948.438425925924</v>
      </c>
      <c r="G6" s="39">
        <f t="shared" ca="1" si="2"/>
        <v>3.9339699076663237E-2</v>
      </c>
      <c r="H6" s="38">
        <v>45948.428703703707</v>
      </c>
      <c r="I6" s="37" t="str">
        <f>IFERROR(VLOOKUP(D6,DB!A:F,6,0),"")</f>
        <v>SCECO</v>
      </c>
      <c r="J6" s="37" t="str">
        <f>IFERROR(VLOOKUP(D6,DB!A:G,7,0),"")</f>
        <v>Good</v>
      </c>
      <c r="K6" s="37" t="s">
        <v>39076</v>
      </c>
      <c r="L6" s="37" t="str">
        <f>IFERROR(VLOOKUP(D6,DB!A:I,9,0),"")</f>
        <v>Latis</v>
      </c>
    </row>
    <row r="7" spans="1:13" ht="15">
      <c r="A7" s="37" t="s">
        <v>39077</v>
      </c>
      <c r="B7" s="37" t="str">
        <f>IFERROR(VLOOKUP(D7,DB!A:K,11,0),"")</f>
        <v>R5</v>
      </c>
      <c r="C7" s="37">
        <v>1</v>
      </c>
      <c r="D7" s="37" t="s">
        <v>28933</v>
      </c>
      <c r="E7" s="37" t="s">
        <v>39045</v>
      </c>
      <c r="F7" s="38">
        <v>45948.39539351852</v>
      </c>
      <c r="G7" s="39">
        <f t="shared" ca="1" si="2"/>
        <v>8.2372106480761431E-2</v>
      </c>
      <c r="H7" s="38">
        <v>45948.388449074075</v>
      </c>
      <c r="I7" s="37" t="str">
        <f>IFERROR(VLOOKUP(D7,DB!A:F,6,0),"")</f>
        <v>SCECO</v>
      </c>
      <c r="J7" s="37" t="str">
        <f>IFERROR(VLOOKUP(D7,DB!A:G,7,0),"")</f>
        <v>Weak</v>
      </c>
      <c r="K7" s="37" t="s">
        <v>39078</v>
      </c>
      <c r="L7" s="37" t="str">
        <f>IFERROR(VLOOKUP(D7,DB!A:I,9,0),"")</f>
        <v>Latis</v>
      </c>
    </row>
    <row r="8" spans="1:13" ht="15">
      <c r="A8" s="37"/>
      <c r="B8" s="37" t="str">
        <f>IFERROR(VLOOKUP(D8,DB!A:K,11,0),"")</f>
        <v/>
      </c>
      <c r="C8" s="37"/>
      <c r="D8" s="37"/>
      <c r="E8" s="37"/>
      <c r="F8" s="38"/>
      <c r="G8" s="39">
        <f t="shared" ca="1" si="2"/>
        <v>45948.477765625001</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45948.477765625001</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45948.477765625001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45948.477765625001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45948.477765625001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45948.477765625001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45948.477765625001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45948.477765625001</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45948.477765625001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45948.477765625001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45948.477765625001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45948.477765625001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45948.477765625001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45948.477765625001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45948.477765625001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45948.477765625001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45948.477765625001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45948.477765625001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45948.477765625001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45948.477765625001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45948.477765625001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45948.477765625001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45948.477765625001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45948.477765625001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45948.477765625001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45948.477765625001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45948.477765625001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45948.477765625001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45948.477765625001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45948.477765625001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45948.477765625001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45948.477765625001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45948.477765625001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45948.477765625001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45948.477765625001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45948.477765625001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45948.477765625001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45948.477765625001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45948.477765625001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45948.477765625001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45948.477765625001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45948.477765625001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45948.477765625001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45948.477765625001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45948.477765625001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45948.477765625001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45948.477765625001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45948.477765625001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45948.477765625001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45948.477765625001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45948.477765625001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45948.477765625001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45948.477765625001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45948.477765625001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45948.477765625001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45948.477765625001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45948.477765625001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45948.477765625001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45948.477765625001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45948.477765625001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45948.477765625001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45948.477765625001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45948.477765625001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45948.477765625001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45948.477765625001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45948.477765625001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45948.477765625001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45948.477765625001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45948.477765625001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45948.477765625001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45948.477765625001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45948.477765625001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45948.477765625001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45948.477765625001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45948.477765625001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45948.477765625001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45948.477765625001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45948.477765625001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45948.477765625001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45948.477765625001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45948.477765625001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45948.477765625001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45948.477765625001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45948.477765625001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45948.477765625001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45948.477765625001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45948.477765625001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45948.477765625001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45948.477765625001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45948.477765625001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45948.477765625001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45948.477765625001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45948.477765625001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45948.477765625001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45948.477765625001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45948.477765625001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45948.477765625001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45948.477765625001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45948.477765625001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45948.477765625001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45948.477765625001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45948.477765625001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45948.477765625001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45948.477765625001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45948.477765625001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45948.477765625001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45948.477765625001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45948.477765625001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45948.477765625001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45948.477765625001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45948.477765625001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45948.477765625001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45948.477765625001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45948.477765625001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45948.477765625001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45948.477765625001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45948.477765625001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45948.477765625001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45948.477765625001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45948.477765625001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45948.477765625001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45948.477765625001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45948.477765625001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45948.477765625001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45948.477765625001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45948.477765625001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45948.477765625001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45948.477765625001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45948.477765625001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45948.477765625001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45948.477765625001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45948.477765625001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45948.477765625001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45948.477765625001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45948.477765625001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45948.477765625001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45948.477765625001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45948.477765625001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45948.477765625001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45948.477765625001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45948.477765625001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45948.477765625001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45948.477765625001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45948.477765625001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45948.477765625001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45948.477765625001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45948.477765625001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45948.477765625001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45948.477765625001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45948.477765625001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45948.477765625001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45948.477765625001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45948.477765625001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45948.477765625001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45948.477765625001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45948.477765625001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45948.477765625001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45948.477765625001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45948.477765625001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45948.477765625001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45948.477765625001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45948.477765625001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45948.477765625001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45948.477765625001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45948.477765625001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45948.477765625001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45948.477765625001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45948.477765625001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45948.477765625001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45948.477765625001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45948.477765625001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45948.477765625001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45948.477765625001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45948.477765625001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45948.477765625001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45948.477765625001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45948.477765625001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45948.477765625001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45948.477765625001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45948.477765625001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45948.477765625001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45948.477765625001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45948.477765625001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45948.477765625001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45948.477765625001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45948.477765625001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45948.477765625001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45948.477765625001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45948.477765625001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45948.477765625001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45948.477765625001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45948.477765625001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45948.477765625001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45948.477765625001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45948.477765625001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45948.477765625001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45948.477765625001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45948.477765625001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45948.477765625001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45948.477765625001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45948.477765625001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45948.477765625001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45948.477765625001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45948.477765625001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45948.477765625001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45948.477765625001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45948.477765625001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45948.477765625001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45948.477765625001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45948.477765625001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45948.477765625001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45948.477765625001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45948.477765625001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45948.477765625001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45948.477765625001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45948.477765625001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45948.477765625001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45948.477765625001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45948.477765625001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45948.477765625001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45948.477765625001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45948.477765625001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45948.477765625001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45948.477765625001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45948.477765625001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45948.477765625001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45948.477765625001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45948.477765625001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45948.477765625001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45948.477765625001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45948.477765625001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45948.477765625001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45948.477765625001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45948.477765625001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45948.477765625001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45948.477765625001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45948.477765625001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45948.477765625001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45948.477765625001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45948.477765625001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45948.477765625001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45948.477765625001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45948.477765625001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45948.477765625001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45948.477765625001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45948.477765625001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45948.477765625001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45948.477765625001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45948.477765625001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45948.477765625001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45948.477765625001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45948.477765625001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45948.477765625001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45948.477765625001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45948.477765625001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45948.477765625001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45948.477765625001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45948.477765625001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45948.477765625001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45948.477765625001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45948.477765625001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45948.477765625001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45948.477765625001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45948.477765625001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45948.477765625001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45948.477765625001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45948.477765625001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45948.477765625001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45948.477765625001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45948.477765625001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45948.477765625001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45948.477765625001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45948.477765625001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45948.477765625001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45948.477765625001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45948.477765625001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45948.477765625001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45948.477765625001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45948.477765625001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45948.477765625001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45948.477765625001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45948.477765625001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45948.477765625001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45948.477765625001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45948.477765625001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45948.477765625001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45948.477765625001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45948.477765625001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45948.477765625001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45948.477765625001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45948.477765625001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45948.477765625001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45948.477765625001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45948.477765625001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45948.477765625001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45948.477765625001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45948.477765625001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45948.477765625001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45948.477765625001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45948.477765625001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45948.477765625001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45948.477765625001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45948.477765625001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45948.477765625001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45948.477765625001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45948.477765625001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45948.477765625001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45948.477765625001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45948.477765625001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45948.477765625001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45948.477765625001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45948.477765625001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45948.477765625001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45948.477765625001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45948.477765625001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45948.477765625001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45948.477765625001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45948.477765625001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45948.477765625001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45948.477765625001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45948.477765625001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45948.477765625001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45948.477765625001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45948.477765625001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45948.477765625001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45948.477765625001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45948.477765625001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45948.477765625001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45948.477765625001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45948.477765625001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45948.477765625001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45948.477765625001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45948.477765625001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45948.477765625001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45948.477765625001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45948.477765625001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45948.477765625001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45948.477765625001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45948.477765625001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45948.477765625001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45948.477765625001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45948.477765625001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45948.477765625001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45948.477765625001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45948.477765625001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45948.477765625001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45948.477765625001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45948.477765625001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45948.477765625001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45948.477765625001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45948.477765625001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45948.477765625001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45948.477765625001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45948.477765625001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45948.477765625001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45948.477765625001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45948.477765625001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45948.477765625001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45948.477765625001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45948.477765625001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45948.477765625001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45948.477765625001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45948.477765625001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45948.477765625001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45948.477765625001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45948.477765625001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45948.477765625001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45948.477765625001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45948.477765625001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45948.477765625001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45948.477765625001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45948.477765625001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45948.477765625001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45948.477765625001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45948.477765625001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45948.477765625001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45948.477765625001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45948.477765625001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45948.477765625001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45948.477765625001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45948.477765625001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45948.477765625001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45948.477765625001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45948.477765625001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45948.477765625001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45948.477765625001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45948.477765625001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45948.477765625001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45948.477765625001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45948.477765625001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45948.477765625001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45948.477765625001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45948.477765625001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45948.477765625001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45948.477765625001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45948.477765625001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45948.477765625001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45948.477765625001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45948.477765625001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45948.477765625001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45948.477765625001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45948.477765625001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45948.477765625001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45948.477765625001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45948.477765625001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45948.477765625001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45948.477765625001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45948.477765625001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45948.477765625001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45948.477765625001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45948.477765625001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45948.477765625001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45948.477765625001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45948.477765625001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45948.477765625001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45948.477765625001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45948.477765625001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45948.477765625001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45948.477765625001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45948.477765625001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45948.477765625001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45948.477765625001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45948.477765625001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45948.477765625001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45948.477765625001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45948.477765625001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45948.477765625001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45948.477765625001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45948.477765625001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45948.477765625001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45948.477765625001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45948.477765625001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45948.477765625001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45948.477765625001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45948.477765625001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45948.477765625001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45948.477765625001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45948.477765625001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45948.477765625001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45948.477765625001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45948.477765625001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45948.477765625001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45948.477765625001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45948.477765625001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45948.477765625001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45948.477765625001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45948.477765625001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45948.477765625001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45948.477765625001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45948.477765625001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45948.477765625001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45948.477765625001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45948.477765625001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45948.477765625001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45948.477765625001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45948.477765625001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45948.477765625001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45948.477765625001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45948.477765625001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45948.477765625001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45948.477765625001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45948.477765625001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45948.477765625001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45948.477765625001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45948.477765625001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45948.477765625001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45948.477765625001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45948.477765625001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45948.477765625001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45948.477765625001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45948.477765625001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45948.477765625001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45948.477765625001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45948.477765625001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45948.477765625001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45948.477765625001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45948.477765625001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45948.477765625001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45948.477765625001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45948.477765625001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45948.477765625001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45948.477765625001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45948.477765625001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45948.477765625001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45948.477765625001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45948.477765625001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45948.477765625001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45948.477765625001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45948.477765625001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45948.477765625001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45948.477765625001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45948.477765625001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45948.477765625001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45948.477765625001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45948.477765625001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45948.477765625001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45948.477765625001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45948.477765625001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45948.477765625001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45948.477765625001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45948.477765625001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45948.477765625001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45948.477765625001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45948.477765625001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45948.477765625001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45948.477765625001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45948.477765625001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45948.477765625001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45948.477765625001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45948.477765625001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45948.477765625001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45948.477765625001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45948.477765625001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45948.477765625001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45948.477765625001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45948.477765625001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45948.477765625001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45948.477765625001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45948.477765625001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45948.477765625001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45948.477765625001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45948.477765625001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45948.477765625001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45948.477765625001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45948.477765625001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45948.477765625001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45948.477765625001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45948.477765625001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45948.477765625001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45948.477765625001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45948.477765625001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45948.477765625001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45948.477765625001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45948.477765625001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45948.477765625001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45948.477765625001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45948.477765625001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45948.477765625001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45948.477765625001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45948.477765625001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45948.477765625001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45948.477765625001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45948.477765625001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45948.477765625001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45948.477765625001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45948.477765625001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45948.477765625001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45948.477765625001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45948.477765625001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45948.477765625001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45948.477765625001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45948.477765625001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45948.477765625001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45948.477765625001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45948.477765625001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45948.477765625001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45948.477765625001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45948.477765625001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45948.477765625001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45948.477765625001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45948.477765625001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45948.477765625001</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21.704918402778276</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8.948703125002794</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0.40090219907142455</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0.31832118055899628</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0.26102951388747897</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39088</v>
      </c>
      <c r="B7" s="145" t="s">
        <v>5398</v>
      </c>
      <c r="C7" s="108">
        <v>1</v>
      </c>
      <c r="D7" s="106" t="s">
        <v>35408</v>
      </c>
      <c r="E7" s="109" t="s">
        <v>38964</v>
      </c>
      <c r="F7" s="110">
        <v>45948.398449074077</v>
      </c>
      <c r="G7" s="78">
        <f ca="1">IFERROR(NOW()-F7,"-")</f>
        <v>7.9316550923977047E-2</v>
      </c>
      <c r="H7" s="110">
        <v>45948.398449074077</v>
      </c>
      <c r="I7" s="106" t="str">
        <f>IFERROR(VLOOKUP(D7,DB!A:F,6,0),"")</f>
        <v>SCECO</v>
      </c>
      <c r="J7" s="105" t="str">
        <f>IFERROR(VLOOKUP(D7,DB!A:G,7,0),"")</f>
        <v>Good</v>
      </c>
      <c r="K7" s="111" t="s">
        <v>39089</v>
      </c>
      <c r="L7" s="112" t="str">
        <f>IFERROR(VLOOKUP(D7,DB!A:I,9,0),"")</f>
        <v>Latis</v>
      </c>
    </row>
    <row r="8" spans="1:16383" ht="31.5" customHeight="1">
      <c r="A8"/>
      <c r="B8"/>
      <c r="C8" s="108"/>
      <c r="D8" s="106"/>
      <c r="E8" s="109"/>
      <c r="F8" s="110"/>
      <c r="G8" s="78">
        <f ca="1">IFERROR(NOW()-F8,"-")</f>
        <v>45948.477765625001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45948.477765625001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45948.477765625001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45948.477765625001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45948.477765625001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45948.477765625001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45948.477765625001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45948.477765625001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45948.477765625001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45948.477765625001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45948.477765625001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45948.477765625001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45948.477765625001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45948.477765625001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45948.477765625001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45948.477765625001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45948.477765625001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45948.477765625001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45948.477765625001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45948.477765625001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45948.477765625001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45948.477765625001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45948.477765625001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45948.477765625001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45948.477765625001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45948.477765625001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45948.477765625001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45948.477765625001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45948.477765625001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45948.477765625001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45948.477765625001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45948.477765625001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45948.477765625001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45948.477765625001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45948.477765625001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45948.477765625001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45948.477765625001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45948.477765625001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45948.477765625001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45948.477765625001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45948.477765625001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45948.477765625001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45948.477765625001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45948.477765625001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45948.477765625001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45948.477765625001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45948.477765625001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45948.477765625001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45948.477765625001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45948.477765625001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45948.477765625001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45948.477765625001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45948.477765625001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45948.477765625001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45948.477765625001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45948.477765625001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45948.477765625001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45948.477765625001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45948.477765625001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45948.477765625001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45948.477765625001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45948.477765625001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45948.477765625001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45948.477765625001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45948.477765625001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45948.477765625001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45948.477765625001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45948.477765625001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45948.477765625001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45948.477765625001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45948.477765625001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45948.477765625001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45948.477765625001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45948.477765625001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45948.477765625001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45948.477765625001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45948.477765625001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45948.477765625001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45948.477765625001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45948.477765625001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45948.477765625001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45948.477765625001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45948.477765625001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45948.477765625001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45948.477765625001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45948.477765625001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45948.477765625001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45948.477765625001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45948.477765625001</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2025-10-18T08:29:55Z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