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74" documentId="13_ncr:1_{F6CB121F-512D-4AA6-A0C1-0FB36C537598}" xr6:coauthVersionLast="47" xr6:coauthVersionMax="47" xr10:uidLastSave="{EAAD33C8-80C8-498B-835A-D2651E6EC24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B4" i="5"/>
  <c r="B5" i="5"/>
  <c r="B6" i="5"/>
  <c r="B7" i="5"/>
  <c r="B8" i="5"/>
  <c r="B9" i="5"/>
  <c r="B10" i="5"/>
  <c r="B11" i="5"/>
  <c r="B12" i="5"/>
  <c r="B13" i="5"/>
  <c r="B14" i="5"/>
  <c r="B15" i="5"/>
  <c r="B16" i="5"/>
  <c r="B17" i="5"/>
  <c r="B18" i="5"/>
  <c r="B19" i="5"/>
  <c r="B20" i="5"/>
  <c r="B21" i="5"/>
  <c r="B22" i="5"/>
  <c r="B23" i="5"/>
  <c r="B24" i="5"/>
  <c r="B25" i="5"/>
  <c r="B26" i="5"/>
  <c r="B27" i="5"/>
  <c r="B28" i="5"/>
  <c r="B29"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<sst xmlns="http://schemas.openxmlformats.org/spreadsheetml/2006/main" count="178607" uniqueCount="39084">
  <si>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</si>
  <si>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</si>
  <si>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</si>
  <si>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</si>
  <si>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</si>
  <si>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</si>
  <si>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</si>
  <si>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</si>
  <si>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</si>
  <si>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</si>
  <si>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</si>
  <si>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</si>
  <si>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</si>
  <si>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</si>
  <si>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</si>
  <si>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</si>
  <si>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</si>
  <si>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</si>
  <si>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</si>
  <si>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</si>
  <si>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</si>
  <si>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</si>
  <si>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</si>
  <si>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</si>
  <si>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</si>
  <si>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</si>
  <si>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</si>
  <si>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</si>
  <si>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</si>
  <si>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</si>
  <si>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</si>
  <si>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</si>
  <si>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</si>
  <si>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</si>
  <si>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</si>
  <si>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</si>
  <si>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</si>
  <si>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</si>
  <si>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</si>
  <si>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</si>
  <si>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</si>
  <si>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</si>
  <si>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</si>
  <si>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</si>
  <si>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</si>
  <si>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</si>
  <si>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</si>
  <si>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</si>
  <si>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</si>
  <si>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</si>
  <si>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</si>
  <si>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</si>
  <si>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</si>
  <si>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</si>
  <si>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</si>
  <si>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</si>
  <si>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</si>
  <si>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</si>
  <si>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</si>
  <si>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</si>
  <si>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</si>
  <si>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</si>
  <si>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</si>
  <si>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</si>
  <si>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</si>
  <si>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</si>
  <si>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</si>
  <si>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</si>
  <si>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</si>
  <si>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</si>
  <si>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</si>
  <si>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</si>
  <si>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</si>
  <si>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</si>
  <si>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</si>
  <si>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</si>
  <si>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</si>
  <si>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</si>
  <si>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</si>
  <si>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</si>
  <si>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</si>
  <si>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</si>
  <si>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</si>
  <si>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</si>
  <si>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</si>
  <si>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</si>
  <si>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</si>
  <si>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</si>
  <si>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</si>
  <si>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</si>
  <si>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</si>
  <si>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</si>
  <si>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</si>
  <si>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</si>
  <si>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</si>
  <si>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</si>
  <si>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</si>
  <si>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</si>
  <si>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</si>
  <si>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</si>
  <si>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</si>
  <si>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</si>
  <si>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</si>
  <si>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</si>
  <si>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</si>
  <si>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</si>
  <si>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</si>
  <si>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</si>
  <si>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</si>
  <si>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</si>
  <si>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</si>
  <si>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</si>
  <si>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</si>
  <si>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</si>
  <si>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</si>
  <si>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</si>
  <si>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</si>
  <si>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</si>
  <si>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</si>
  <si>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</si>
  <si>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</si>
  <si>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</si>
  <si>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</si>
  <si>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</si>
  <si>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</si>
  <si>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</si>
  <si>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</si>
  <si>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</si>
  <si>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</si>
  <si>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</si>
  <si>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</si>
  <si>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</si>
  <si>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</si>
  <si>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</si>
  <si>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</si>
  <si>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</si>
  <si>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</si>
  <si>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</si>
  <si>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</si>
  <si>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</si>
  <si>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</si>
  <si>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</si>
  <si>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</si>
  <si>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</si>
  <si>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</si>
  <si>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</si>
  <si>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</si>
  <si>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</si>
  <si>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</si>
  <si>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</si>
  <si>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</si>
  <si>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</si>
  <si>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</si>
  <si>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</si>
  <si>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</si>
  <si>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</si>
  <si>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</si>
  <si>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</si>
  <si>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</si>
  <si>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</si>
  <si>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</si>
  <si>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</si>
  <si>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</si>
  <si>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</si>
  <si>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</si>
  <si>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</si>
  <si>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</si>
  <si>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</si>
  <si>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</si>
  <si>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</si>
  <si>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</si>
  <si>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</si>
  <si>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</si>
  <si>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</si>
  <si>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</si>
  <si>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</si>
  <si>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</si>
  <si>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</si>
  <si>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</si>
  <si>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</si>
  <si>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</si>
  <si>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</si>
  <si>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</si>
  <si>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</si>
  <si>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</si>
  <si>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</si>
  <si>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</si>
  <si>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</si>
  <si>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</si>
  <si>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</si>
  <si>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</si>
  <si>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</si>
  <si>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</si>
  <si>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</si>
  <si>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</si>
  <si>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</si>
  <si>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</si>
  <si>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</si>
  <si>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</si>
  <si>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</si>
  <si>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</si>
  <si>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</si>
  <si>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</si>
  <si>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</si>
  <si>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</si>
  <si>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</si>
  <si>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</si>
  <si>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</si>
  <si>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</si>
  <si>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</si>
  <si>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</si>
  <si>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</si>
  <si>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</si>
  <si>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</si>
  <si>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</si>
  <si>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</si>
  <si>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</si>
  <si>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</si>
  <si>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</si>
  <si>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</si>
  <si>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</si>
  <si>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</si>
  <si>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</si>
  <si>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</si>
  <si>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</si>
  <si>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</si>
  <si>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</si>
  <si>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</si>
  <si>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</si>
  <si>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</si>
  <si>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</si>
  <si>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</si>
  <si>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</si>
  <si>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</si>
  <si>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</si>
  <si>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</si>
  <si>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</si>
  <si>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</si>
  <si>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</si>
  <si>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</si>
  <si>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</si>
  <si>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</si>
  <si>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</si>
  <si>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</si>
  <si>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</si>
  <si>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</si>
  <si>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</si>
  <si>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</si>
  <si>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</si>
  <si>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</si>
  <si>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</si>
  <si>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</si>
  <si>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</si>
  <si>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</si>
  <si>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</si>
  <si>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</si>
  <si>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</si>
  <si>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</si>
  <si>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</si>
  <si>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</si>
  <si>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</si>
  <si>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</si>
  <si>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</si>
  <si>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</si>
  <si>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</si>
  <si>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</si>
  <si>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</si>
  <si>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</si>
  <si>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</si>
  <si>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</si>
  <si>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</si>
  <si>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</si>
  <si>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</si>
  <si>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</si>
  <si>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</si>
  <si>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</si>
  <si>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</si>
  <si>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</si>
  <si>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</si>
  <si>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</si>
  <si>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</si>
  <si>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</si>
  <si>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</si>
  <si>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</si>
  <si>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</si>
  <si>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</si>
  <si>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</si>
  <si>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</si>
  <si>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</si>
  <si>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</si>
  <si>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</si>
  <si>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</si>
  <si>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</si>
  <si>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</si>
  <si>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</si>
  <si>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</si>
  <si>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</si>
  <si>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</si>
  <si>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</si>
  <si>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</si>
  <si>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</si>
  <si>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</si>
  <si>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</si>
  <si>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</si>
  <si>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</si>
  <si>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</si>
  <si>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</si>
  <si>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</si>
  <si>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</si>
  <si>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</si>
  <si>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</si>
  <si>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</si>
  <si>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</si>
  <si>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</si>
  <si>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</si>
  <si>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</si>
  <si>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</si>
  <si>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</si>
  <si>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</si>
  <si>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</si>
  <si>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</si>
  <si>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</si>
  <si>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</si>
  <si>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</si>
  <si>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</si>
  <si>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</si>
  <si>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</si>
  <si>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</si>
  <si>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</si>
  <si>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</si>
  <si>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</si>
  <si>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</si>
  <si>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</si>
  <si>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</si>
  <si>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</si>
  <si>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</si>
  <si>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</si>
  <si>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</si>
  <si>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</si>
  <si>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</si>
  <si>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</si>
  <si>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</si>
  <si>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</si>
  <si>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</si>
  <si>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</si>
  <si>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</si>
  <si>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</si>
  <si>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</si>
  <si>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</si>
  <si>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</si>
  <si>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</si>
  <si>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</si>
  <si>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</si>
  <si>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</si>
  <si>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</si>
  <si>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</si>
  <si>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</si>
  <si>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</si>
  <si>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</si>
  <si>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</si>
  <si>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</si>
  <si>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</si>
  <si>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</si>
  <si>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</si>
  <si>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</si>
  <si>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</si>
  <si>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</si>
  <si>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</si>
  <si>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</si>
  <si>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</si>
  <si>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</si>
  <si>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</si>
  <si>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</si>
  <si>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</si>
  <si>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</si>
  <si>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</si>
  <si>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</si>
  <si>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</si>
  <si>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</si>
  <si>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</si>
  <si>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</si>
  <si>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</si>
  <si>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</si>
  <si>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</si>
  <si>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</si>
  <si>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</si>
  <si>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</si>
  <si>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</si>
  <si>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</si>
  <si>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</si>
  <si>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</si>
  <si>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</si>
  <si>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</si>
  <si>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</si>
  <si>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</si>
  <si>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</si>
  <si>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</si>
  <si>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</si>
  <si>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</si>
  <si>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</si>
  <si>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</si>
  <si>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</si>
  <si>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</si>
  <si>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</si>
  <si>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</si>
  <si>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</si>
  <si>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</si>
  <si>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</si>
  <si>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</si>
  <si>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</si>
  <si>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</si>
  <si>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</si>
  <si>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</si>
  <si>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</si>
  <si>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</si>
  <si>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</si>
  <si>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</si>
  <si>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</si>
  <si>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</si>
  <si>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</si>
  <si>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</si>
  <si>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</si>
  <si>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</si>
  <si>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</si>
  <si>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</si>
  <si>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</si>
  <si>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</si>
  <si>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</si>
  <si>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</si>
  <si>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</si>
  <si>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</si>
  <si>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</si>
  <si>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</si>
  <si>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</si>
  <si>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</si>
  <si>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</si>
  <si>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</si>
  <si>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</si>
  <si>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</si>
  <si>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</si>
  <si>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</si>
  <si>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</si>
  <si>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</si>
  <si>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</si>
  <si>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</si>
  <si>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</si>
  <si>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</si>
  <si>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</si>
  <si>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</si>
  <si>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</si>
  <si>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</si>
  <si>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</si>
  <si>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</si>
  <si>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</si>
  <si>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</si>
  <si>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</si>
  <si>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</si>
  <si>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</si>
  <si>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</si>
  <si>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</si>
  <si>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</si>
  <si>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</si>
  <si>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</si>
  <si>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</si>
  <si>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</si>
  <si>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</si>
  <si>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</si>
  <si>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</si>
  <si>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</si>
  <si>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</si>
  <si>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</si>
  <si>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</si>
  <si>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</si>
  <si>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</si>
  <si>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</si>
  <si>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</si>
  <si>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</si>
  <si>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</si>
  <si>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</si>
  <si>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</si>
  <si>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</si>
  <si>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</si>
  <si>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</si>
  <si>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</si>
  <si>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</si>
  <si>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</si>
  <si>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</si>
  <si>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</si>
  <si>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</si>
  <si>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</si>
  <si>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</si>
  <si>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</si>
  <si>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</si>
  <si>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</si>
  <si>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</si>
  <si>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</si>
  <si>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</si>
  <si>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</si>
  <si>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</si>
  <si>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</si>
  <si>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</si>
  <si>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</si>
  <si>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</si>
  <si>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</si>
  <si>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</si>
  <si>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</si>
  <si>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</si>
  <si>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</si>
  <si>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</si>
  <si>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</si>
  <si>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</si>
  <si>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</si>
  <si>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</si>
  <si>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</si>
  <si>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</si>
  <si>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</si>
  <si>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</si>
  <si>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</si>
  <si>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</si>
  <si>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</si>
  <si>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</si>
  <si>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</si>
  <si>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</si>
  <si>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</si>
  <si>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</si>
  <si>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</si>
  <si>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</si>
  <si>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</si>
  <si>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</si>
  <si>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</si>
  <si>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</si>
  <si>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</si>
  <si>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</si>
  <si>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</si>
  <si>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</si>
  <si>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</si>
  <si>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</si>
  <si>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</si>
  <si>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</si>
  <si>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</si>
  <si>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</si>
  <si>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</si>
  <si>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</si>
  <si>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</si>
  <si>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</si>
  <si>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</si>
  <si>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</si>
  <si>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</si>
  <si>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</si>
  <si>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</si>
  <si>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</si>
  <si>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</si>
  <si>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</si>
  <si>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</si>
  <si>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</si>
  <si>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</si>
  <si>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</si>
  <si>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</si>
  <si>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</si>
  <si>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</si>
  <si>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</si>
  <si>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</si>
  <si>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</si>
  <si>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</si>
  <si>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</si>
  <si>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</si>
  <si>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</si>
  <si>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</si>
  <si>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</si>
  <si>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</si>
  <si>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</si>
  <si>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</si>
  <si>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</si>
  <si>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</si>
  <si>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</si>
  <si>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</si>
  <si>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</si>
  <si>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</si>
  <si>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</si>
  <si>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</si>
  <si>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</si>
  <si>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</si>
  <si>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</si>
  <si>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</si>
  <si>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</si>
  <si>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</si>
  <si>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</si>
  <si>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</si>
  <si>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</si>
  <si>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</si>
  <si>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</si>
  <si>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</si>
  <si>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</si>
  <si>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</si>
  <si>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</si>
  <si>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</si>
  <si>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</si>
  <si>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</si>
  <si>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</si>
  <si>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</si>
  <si>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</si>
  <si>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</si>
  <si>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</si>
  <si>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</si>
  <si>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</si>
  <si>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</si>
  <si>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</si>
  <si>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</si>
  <si>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</si>
  <si>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</si>
  <si>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</si>
  <si>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</si>
  <si>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</si>
  <si>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</si>
  <si>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</si>
  <si>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</si>
  <si>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</si>
  <si>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</si>
  <si>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</si>
  <si>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</si>
  <si>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</si>
  <si>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</si>
  <si>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</si>
  <si>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</si>
  <si>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</si>
  <si>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</si>
  <si>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</si>
  <si>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</si>
  <si>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</si>
  <si>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</si>
  <si>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</si>
  <si>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</si>
  <si>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</si>
  <si>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</si>
  <si>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</si>
  <si>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</si>
  <si>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</si>
  <si>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</si>
  <si>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</si>
  <si>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</si>
  <si>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</si>
  <si>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</si>
  <si>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</si>
  <si>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</si>
  <si>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</si>
  <si>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</si>
  <si>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</si>
  <si>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</si>
  <si>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</si>
  <si>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</si>
  <si>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</si>
  <si>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</si>
  <si>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</si>
  <si>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</si>
  <si>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</si>
  <si>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</si>
  <si>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</si>
  <si>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</si>
  <si>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</si>
  <si>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</si>
  <si>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</si>
  <si>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</si>
  <si>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</si>
  <si>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</si>
  <si>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</si>
  <si>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</si>
  <si>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</si>
  <si>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</si>
  <si>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</si>
  <si>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</si>
  <si>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</si>
  <si>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</si>
  <si>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</si>
  <si>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</si>
  <si>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</si>
  <si>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</si>
  <si>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</si>
  <si>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</si>
  <si>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</si>
  <si>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</si>
  <si>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</si>
  <si>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</si>
  <si>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</si>
  <si>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</si>
  <si>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</si>
  <si>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</si>
  <si>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</si>
  <si>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</si>
  <si>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</si>
  <si>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</si>
  <si>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</si>
  <si>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</si>
  <si>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</si>
  <si>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</si>
  <si>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</si>
  <si>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</si>
  <si>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</si>
  <si>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</si>
  <si>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</si>
  <si>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</si>
  <si>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</si>
  <si>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</si>
  <si>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</si>
  <si>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</si>
  <si>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</si>
  <si>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</si>
  <si>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</si>
  <si>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</si>
  <si>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</si>
  <si>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</si>
  <si>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</si>
  <si>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</si>
  <si>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</si>
  <si>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</si>
  <si>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</si>
  <si>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</si>
  <si>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</si>
  <si>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</si>
  <si>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</si>
  <si>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</si>
  <si>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</si>
  <si>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</si>
  <si>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</si>
  <si>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</si>
  <si>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</si>
  <si>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</si>
  <si>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</si>
  <si>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</si>
  <si>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</si>
  <si>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</si>
  <si>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</si>
  <si>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</si>
  <si>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</si>
  <si>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</si>
  <si>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</si>
  <si>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</si>
  <si>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</si>
  <si>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</si>
  <si>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</si>
  <si>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</si>
  <si>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</si>
  <si>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</si>
  <si>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</si>
  <si>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</si>
  <si>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</si>
  <si>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</si>
  <si>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</si>
  <si>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</si>
  <si>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</si>
  <si>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</si>
  <si>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</si>
  <si>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</si>
  <si>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</si>
  <si>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</si>
  <si>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</si>
  <si>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</si>
  <si>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</si>
  <si>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</si>
  <si>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</si>
  <si>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</si>
  <si>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</si>
  <si>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</si>
  <si>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</si>
  <si>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</si>
  <si>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</si>
  <si>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</si>
  <si>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</si>
  <si>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</si>
  <si>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</si>
  <si>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</si>
  <si>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</si>
  <si>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</si>
  <si>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</si>
  <si>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</si>
  <si>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</si>
  <si>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</si>
  <si>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</si>
  <si>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</si>
  <si>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</si>
  <si>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</si>
  <si>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</si>
  <si>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</si>
  <si>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</si>
  <si>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</si>
  <si>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</si>
  <si>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</si>
  <si>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</si>
  <si>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</si>
  <si>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</si>
  <si>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</si>
  <si>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</si>
  <si>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</si>
  <si>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</si>
  <si>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</si>
  <si>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</si>
  <si>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</si>
  <si>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</si>
  <si>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</si>
  <si>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</si>
  <si>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</si>
  <si>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</si>
  <si>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</si>
  <si>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</si>
  <si>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</si>
  <si>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</si>
  <si>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</si>
  <si>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</si>
  <si>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</si>
  <si>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</si>
  <si>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</si>
  <si>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</si>
  <si>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</si>
  <si>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</si>
  <si>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</si>
  <si>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</si>
  <si>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</si>
  <si>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</si>
  <si>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</si>
  <si>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</si>
  <si>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</si>
  <si>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</si>
  <si>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</si>
  <si>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</si>
  <si>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</si>
  <si>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</si>
  <si>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</si>
  <si>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</si>
  <si>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</si>
  <si>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</si>
  <si>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</si>
  <si>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</si>
  <si>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</si>
  <si>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</si>
  <si>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</si>
  <si>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</si>
  <si>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</si>
  <si>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</si>
  <si>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</si>
  <si>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</si>
  <si>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</si>
  <si>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</si>
  <si>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</si>
  <si>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</si>
  <si>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</si>
  <si>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</si>
  <si>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</si>
  <si>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</si>
  <si>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</si>
  <si>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</si>
  <si>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</si>
  <si>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</si>
  <si>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</si>
  <si>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</si>
  <si>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</si>
  <si>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</si>
  <si>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</si>
  <si>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</si>
  <si>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</si>
  <si>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</si>
  <si>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</si>
  <si>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</si>
  <si>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</si>
  <si>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</si>
  <si>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</si>
  <si>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</si>
  <si>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</si>
  <si>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</si>
  <si>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</si>
  <si>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</si>
  <si>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</si>
  <si>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</si>
  <si>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</si>
  <si>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</si>
  <si>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</si>
  <si>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</si>
  <si>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</si>
  <si>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</si>
  <si>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</si>
  <si>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</si>
  <si>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</si>
  <si>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</si>
  <si>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</si>
  <si>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</si>
  <si>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</si>
  <si>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</si>
  <si>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</si>
  <si>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</si>
  <si>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</si>
  <si>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</si>
  <si>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</si>
  <si>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</si>
  <si>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</si>
  <si>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</si>
  <si>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</si>
  <si>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</si>
  <si>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</si>
  <si>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</si>
  <si>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</si>
  <si>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</si>
  <si>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</si>
  <si>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</si>
  <si>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</si>
  <si>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</si>
  <si>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</si>
  <si>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</si>
  <si>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</si>
  <si>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</si>
  <si>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</si>
  <si>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</si>
  <si>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</si>
  <si>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</si>
  <si>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</si>
  <si>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</si>
  <si>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</si>
  <si>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</si>
  <si>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</si>
  <si>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</si>
  <si>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</si>
  <si>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</si>
  <si>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</si>
  <si>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</si>
  <si>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</si>
  <si>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</si>
  <si>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</si>
  <si>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</si>
  <si>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</si>
  <si>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</si>
  <si>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</si>
  <si>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</si>
  <si>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</si>
  <si>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</si>
  <si>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</si>
  <si>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</si>
  <si>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</si>
  <si>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</si>
  <si>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</si>
  <si>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</si>
  <si>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</si>
  <si>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</si>
  <si>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</si>
  <si>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</si>
  <si>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</si>
  <si>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</si>
  <si>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</si>
  <si>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</si>
  <si>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</si>
  <si>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</si>
  <si>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</si>
  <si>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</si>
  <si>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</si>
  <si>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</si>
  <si>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</si>
  <si>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</si>
  <si>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</si>
  <si>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</si>
  <si>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</si>
  <si>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</si>
  <si>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</si>
  <si>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</si>
  <si>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</si>
  <si>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</si>
  <si>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</si>
  <si>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</si>
  <si>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</si>
  <si>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</si>
  <si>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</si>
  <si>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</si>
  <si>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</si>
  <si>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</si>
  <si>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</si>
  <si>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</si>
  <si>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</si>
  <si>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</si>
  <si>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</si>
  <si>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</si>
  <si>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</si>
  <si>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</si>
  <si>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</si>
  <si>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</si>
  <si>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</si>
  <si>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</si>
  <si>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</si>
  <si>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</si>
  <si>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</si>
  <si>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</si>
  <si>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</si>
  <si>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</si>
  <si>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</si>
  <si>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</si>
  <si>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</si>
  <si>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</si>
  <si>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</si>
  <si>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</si>
  <si>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</si>
  <si>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</si>
  <si>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</si>
  <si>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</si>
  <si>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</si>
  <si>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</si>
  <si>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</si>
  <si>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</si>
  <si>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</si>
  <si>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</si>
  <si>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</si>
  <si>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</si>
  <si>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</si>
  <si>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</si>
  <si>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</si>
  <si>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</si>
  <si>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</si>
  <si>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</si>
  <si>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</si>
  <si>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</si>
  <si>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</si>
  <si>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</si>
  <si>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</si>
  <si>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</si>
  <si>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</si>
  <si>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</si>
  <si>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</si>
  <si>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</si>
  <si>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</si>
  <si>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</si>
  <si>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</si>
  <si>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</si>
  <si>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</si>
  <si>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</si>
  <si>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</si>
  <si>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</si>
  <si>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</si>
  <si>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</si>
  <si>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</si>
  <si>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</si>
  <si>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</si>
  <si>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</si>
  <si>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</si>
  <si>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</si>
  <si>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</si>
  <si>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</si>
  <si>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</si>
  <si>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</si>
  <si>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</si>
  <si>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</si>
  <si>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</si>
  <si>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</si>
  <si>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</si>
  <si>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</si>
  <si>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</si>
  <si>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</si>
  <si>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</si>
  <si>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</si>
  <si>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</si>
  <si>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</si>
  <si>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</si>
  <si>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</si>
  <si>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</si>
  <si>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</si>
  <si>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</si>
  <si>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</si>
  <si>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</si>
  <si>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</si>
  <si>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</si>
  <si>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</si>
  <si>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</si>
  <si>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</si>
  <si>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</si>
  <si>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</si>
  <si>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</si>
  <si>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</si>
  <si>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</si>
  <si>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</si>
  <si>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</si>
  <si>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</si>
  <si>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</si>
  <si>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</si>
  <si>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</si>
  <si>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</si>
  <si>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</si>
  <si>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</si>
  <si>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</si>
  <si>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</si>
  <si>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</si>
  <si>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</si>
  <si>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</si>
  <si>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</si>
  <si>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</si>
  <si>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</si>
  <si>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</si>
  <si>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</si>
  <si>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</si>
  <si>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</si>
  <si>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</si>
  <si>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</si>
  <si>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</si>
  <si>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</si>
  <si>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</si>
  <si>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</si>
  <si>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</si>
  <si>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</si>
  <si>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</si>
  <si>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</si>
  <si>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</si>
  <si>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</si>
  <si>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</si>
  <si>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</si>
  <si>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</si>
  <si>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</si>
  <si>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</si>
  <si>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</si>
  <si>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</si>
  <si>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</si>
  <si>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</si>
  <si>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</si>
  <si>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</si>
  <si>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</si>
  <si>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</si>
  <si>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</si>
  <si>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</si>
  <si>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</si>
  <si>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</si>
  <si>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</si>
  <si>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</si>
  <si>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</si>
  <si>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</si>
  <si>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</si>
  <si>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</si>
  <si>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</si>
  <si>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</si>
  <si>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</si>
  <si>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</si>
  <si>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</si>
  <si>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</si>
  <si>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</si>
  <si>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</si>
  <si>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</si>
  <si>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</si>
  <si>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</si>
  <si>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</si>
  <si>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</si>
  <si>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</si>
  <si>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</si>
  <si>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</si>
  <si>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</si>
  <si>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</si>
  <si>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</si>
  <si>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</si>
  <si>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</si>
  <si>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</si>
  <si>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</si>
  <si>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</si>
  <si>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</si>
  <si>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</si>
  <si>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</si>
  <si>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</si>
  <si>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</si>
  <si>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</si>
  <si>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</si>
  <si>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</si>
  <si>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</si>
  <si>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</si>
  <si>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</si>
  <si>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</si>
  <si>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</si>
  <si>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</si>
  <si>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</si>
  <si>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</si>
  <si>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</si>
  <si>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</si>
  <si>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</si>
  <si>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</si>
  <si>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</si>
  <si>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</si>
  <si>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</si>
  <si>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</si>
  <si>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</si>
  <si>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</si>
  <si>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</si>
  <si>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</si>
  <si>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</si>
  <si>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</si>
  <si>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</si>
  <si>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</si>
  <si>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</si>
  <si>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</si>
  <si>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</si>
  <si>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</si>
  <si>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</si>
  <si>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</si>
  <si>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</si>
  <si>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</si>
  <si>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</si>
  <si>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</si>
  <si>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</si>
  <si>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</si>
  <si>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</si>
  <si>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</si>
  <si>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</si>
  <si>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</si>
  <si>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</si>
  <si>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</si>
  <si>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</si>
  <si>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</si>
  <si>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</si>
  <si>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</si>
  <si>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</si>
  <si>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</si>
  <si>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</si>
  <si>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</si>
  <si>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</si>
  <si>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</si>
  <si>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</si>
  <si>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</si>
  <si>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</si>
  <si>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</si>
  <si>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</si>
  <si>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</si>
  <si>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</si>
  <si>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</si>
  <si>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</si>
  <si>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</si>
  <si>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</si>
  <si>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</si>
  <si>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</si>
  <si>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</si>
  <si>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</si>
  <si>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</si>
  <si>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</si>
  <si>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</si>
  <si>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</si>
  <si>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</si>
  <si>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</si>
  <si>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</si>
  <si>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</si>
  <si>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</si>
  <si>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</si>
  <si>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</si>
  <si>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</si>
  <si>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</si>
  <si>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</si>
  <si>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</si>
  <si>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</si>
  <si>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</si>
  <si>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</si>
  <si>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</si>
  <si>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</si>
  <si>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</si>
  <si>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</si>
  <si>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</si>
  <si>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</si>
  <si>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</si>
  <si>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</si>
  <si>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</si>
  <si>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</si>
  <si>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</si>
  <si>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</si>
  <si>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</si>
  <si>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</si>
  <si>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</si>
  <si>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</si>
  <si>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</si>
  <si>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</si>
  <si>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</si>
  <si>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</si>
  <si>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</si>
  <si>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</si>
  <si>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</si>
  <si>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</si>
  <si>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</si>
  <si>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</si>
  <si>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</si>
  <si>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</si>
  <si>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</si>
  <si>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</si>
  <si>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</si>
  <si>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</si>
  <si>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</si>
  <si>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</si>
  <si>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</si>
  <si>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</si>
  <si>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</si>
  <si>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</si>
  <si>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</si>
  <si>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</si>
  <si>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</si>
  <si>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</si>
  <si>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</si>
  <si>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</si>
  <si>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</si>
  <si>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</si>
  <si>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</si>
  <si>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</si>
  <si>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</si>
  <si>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</si>
  <si>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</si>
  <si>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</si>
  <si>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</si>
  <si>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</si>
  <si>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</si>
  <si>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</si>
  <si>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</si>
  <si>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</si>
  <si>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</si>
  <si>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</si>
  <si>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</si>
  <si>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</si>
  <si>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</si>
  <si>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</si>
  <si>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</si>
  <si>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</si>
  <si>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</si>
  <si>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</si>
  <si>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</si>
  <si>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</si>
  <si>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</si>
  <si>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</si>
  <si>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</si>
  <si>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</si>
  <si>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</si>
  <si>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</si>
  <si>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</si>
  <si>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</si>
  <si>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</si>
  <si>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</si>
  <si>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</si>
  <si>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</si>
  <si>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</si>
  <si>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</si>
  <si>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</si>
  <si>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</si>
  <si>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</si>
  <si>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</si>
  <si>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</si>
  <si>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</si>
  <si>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</si>
  <si>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</si>
  <si>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</si>
  <si>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</si>
  <si>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</si>
  <si>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</si>
  <si>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</si>
  <si>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</si>
  <si>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</si>
  <si>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</si>
  <si>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</si>
  <si>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</si>
  <si>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</si>
  <si>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</si>
  <si>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</si>
  <si>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</si>
  <si>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</si>
  <si>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</si>
  <si>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</si>
  <si>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</si>
  <si>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</si>
  <si>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</si>
  <si>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</si>
  <si>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</si>
  <si>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</si>
  <si>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</si>
  <si>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</si>
  <si>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</si>
  <si>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</si>
  <si>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</si>
  <si>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</si>
  <si>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</si>
  <si>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</si>
  <si>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</si>
  <si>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</si>
  <si>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</si>
  <si>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</si>
  <si>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</si>
  <si>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</si>
  <si>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</si>
  <si>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</si>
  <si>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</si>
  <si>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</si>
  <si>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</si>
  <si>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</si>
  <si>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</si>
  <si>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</si>
  <si>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</si>
  <si>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</si>
  <si>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</si>
  <si>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</si>
  <si>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</si>
  <si>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</si>
  <si>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</si>
  <si>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</si>
  <si>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</si>
  <si>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</si>
  <si>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</si>
  <si>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</si>
  <si>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</si>
  <si>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</si>
  <si>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</si>
  <si>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</si>
  <si>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</si>
  <si>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</si>
  <si>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</si>
  <si>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</si>
  <si>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</si>
  <si>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</si>
  <si>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</si>
  <si>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</si>
  <si>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</si>
  <si>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</si>
  <si>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</si>
  <si>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</si>
  <si>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</si>
  <si>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</si>
  <si>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</si>
  <si>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</si>
  <si>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</si>
  <si>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</si>
  <si>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</si>
  <si>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</si>
  <si>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</si>
  <si>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</si>
  <si>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</si>
  <si>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</si>
  <si>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</si>
  <si>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</si>
  <si>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</si>
  <si>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</si>
  <si>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</si>
  <si>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</si>
  <si>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</si>
  <si>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</si>
  <si>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</si>
  <si>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</si>
  <si>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</si>
  <si>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</si>
  <si>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</si>
  <si>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</si>
  <si>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</si>
  <si>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</si>
  <si>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</si>
  <si>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</si>
  <si>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</si>
  <si>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</si>
  <si>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</si>
  <si>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</si>
  <si>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</si>
  <si>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</si>
  <si>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</si>
  <si>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</si>
  <si>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</si>
  <si>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</si>
  <si>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</si>
  <si>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</si>
  <si>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</si>
  <si>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</si>
  <si>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</si>
  <si>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</si>
  <si>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</si>
  <si>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</si>
  <si>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</si>
  <si>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</si>
  <si>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</si>
  <si>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</si>
  <si>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</si>
  <si>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</si>
  <si>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</si>
  <si>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</si>
  <si>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</si>
  <si>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</si>
  <si>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</si>
  <si>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</si>
  <si>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</si>
  <si>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</si>
  <si>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</si>
  <si>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</si>
  <si>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</si>
  <si>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</si>
  <si>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</si>
  <si>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</si>
  <si>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</si>
  <si>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</si>
  <si>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</si>
  <si>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</si>
  <si>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</si>
  <si>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</si>
  <si>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</si>
  <si>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</si>
  <si>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</si>
  <si>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</si>
  <si>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</si>
  <si>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</si>
  <si>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</si>
  <si>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</si>
  <si>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</si>
  <si>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</si>
  <si>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</si>
  <si>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</si>
  <si>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</si>
  <si>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</si>
  <si>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</si>
  <si>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</si>
  <si>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</si>
  <si>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</si>
  <si>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</si>
  <si>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</si>
  <si>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</si>
  <si>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</si>
  <si>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</si>
  <si>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</si>
  <si>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</si>
  <si>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</si>
  <si>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</si>
  <si>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</si>
  <si>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</si>
  <si>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</si>
  <si>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</si>
  <si>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</si>
  <si>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</si>
  <si>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</si>
  <si>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</si>
  <si>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</si>
  <si>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</si>
  <si>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</si>
  <si>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</si>
  <si>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</si>
  <si>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</si>
  <si>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</si>
  <si>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</si>
  <si>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</si>
  <si>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</si>
  <si>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</si>
  <si>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</si>
  <si>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</si>
  <si>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</si>
  <si>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</si>
  <si>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</si>
  <si>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</si>
  <si>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</si>
  <si>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</si>
  <si>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</si>
  <si>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</si>
  <si>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</si>
  <si>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</si>
  <si>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</si>
  <si>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</si>
  <si>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</si>
  <si>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</si>
  <si>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</si>
  <si>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</si>
  <si>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</si>
  <si>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</si>
  <si>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</si>
  <si>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</si>
  <si>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</si>
  <si>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</si>
  <si>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</si>
  <si>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</si>
  <si>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</si>
  <si>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</si>
  <si>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</si>
  <si>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</si>
  <si>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</si>
  <si>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</si>
  <si>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</si>
  <si>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</si>
  <si>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</si>
  <si>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</si>
  <si>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</si>
  <si>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</si>
  <si>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</si>
  <si>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</si>
  <si>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</si>
  <si>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</si>
  <si>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</si>
  <si>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</si>
  <si>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</si>
  <si>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</si>
  <si>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</si>
  <si>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</si>
  <si>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</si>
  <si>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</si>
  <si>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</si>
  <si>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</si>
  <si>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</si>
  <si>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</si>
  <si>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</si>
  <si>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</si>
  <si>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</si>
  <si>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</si>
  <si>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</si>
  <si>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</si>
  <si>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</si>
  <si>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</si>
  <si>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</si>
  <si>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</si>
  <si>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</si>
  <si>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</si>
  <si>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</si>
  <si>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</si>
  <si>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</si>
  <si>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</si>
  <si>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</si>
  <si>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</si>
  <si>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</si>
  <si>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</si>
  <si>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</si>
  <si>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</si>
  <si>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</si>
  <si>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</si>
  <si>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</si>
  <si>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</si>
  <si>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</si>
  <si>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</si>
  <si>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</si>
  <si>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</si>
  <si>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</si>
  <si>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</si>
  <si>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</si>
  <si>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</si>
  <si>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</si>
  <si>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</si>
  <si>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</si>
  <si>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</si>
  <si>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</si>
  <si>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</si>
  <si>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</si>
  <si>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</si>
  <si>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</si>
  <si>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</si>
  <si>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</si>
  <si>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</si>
  <si>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</si>
  <si>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</si>
  <si>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</si>
  <si>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</si>
  <si>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</si>
  <si>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</si>
  <si>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</si>
  <si>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</si>
  <si>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</si>
  <si>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</si>
  <si>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</si>
  <si>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</si>
  <si>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</si>
  <si>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</si>
  <si>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</si>
  <si>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</si>
  <si>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</si>
  <si>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</si>
  <si>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</si>
  <si>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</si>
  <si>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</si>
  <si>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</si>
  <si>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</si>
  <si>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</si>
  <si>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</si>
  <si>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</si>
  <si>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</si>
  <si>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</si>
  <si>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</si>
  <si>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</si>
  <si>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</si>
  <si>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</si>
  <si>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</si>
  <si>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</si>
  <si>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</si>
  <si>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</si>
  <si>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</si>
  <si>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</si>
  <si>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</si>
  <si>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</si>
  <si>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</si>
  <si>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</si>
  <si>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</si>
  <si>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</si>
  <si>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</si>
  <si>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</si>
  <si>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</si>
  <si>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</si>
  <si>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</si>
  <si>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</si>
  <si>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</si>
  <si>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</si>
  <si>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</si>
  <si>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</si>
  <si>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</si>
  <si>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</si>
  <si>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</si>
  <si>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</si>
  <si>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</si>
  <si>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</si>
  <si>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</si>
  <si>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</si>
  <si>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</si>
  <si>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</si>
  <si>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</si>
  <si>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</si>
  <si>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</si>
  <si>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</si>
  <si>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</si>
  <si>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</si>
  <si>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</si>
  <si>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</si>
  <si>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</si>
  <si>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</si>
  <si>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</si>
  <si>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</si>
  <si>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</si>
  <si>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</si>
  <si>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</si>
  <si>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</si>
  <si>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</si>
  <si>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</si>
  <si>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</si>
  <si>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</si>
  <si>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</si>
  <si>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</si>
  <si>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</si>
  <si>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</si>
  <si>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</si>
  <si>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</si>
  <si>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</si>
  <si>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</si>
  <si>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</si>
  <si>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</si>
  <si>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</si>
  <si>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</si>
  <si>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</si>
  <si>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</si>
  <si>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</si>
  <si>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</si>
  <si>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</si>
  <si>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</si>
  <si>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</si>
  <si>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</si>
  <si>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</si>
  <si>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</si>
  <si>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</si>
  <si>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</si>
  <si>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</si>
  <si>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</si>
  <si>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</si>
  <si>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</si>
  <si>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</si>
  <si>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</si>
  <si>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</si>
  <si>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</si>
  <si>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</si>
  <si>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</si>
  <si>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</si>
  <si>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</si>
  <si>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</si>
  <si>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</si>
  <si>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</si>
  <si>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</si>
  <si>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</si>
  <si>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</si>
  <si>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</si>
  <si>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</si>
  <si>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</si>
  <si>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</si>
  <si>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</si>
  <si>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</si>
  <si>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</si>
  <si>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</si>
  <si>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</si>
  <si>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</si>
  <si>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</si>
  <si>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</si>
  <si>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</si>
  <si>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</si>
  <si>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</si>
  <si>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</si>
  <si>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</si>
  <si>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</si>
  <si>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</si>
  <si>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</si>
  <si>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</si>
  <si>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</si>
  <si>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</si>
  <si>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</si>
  <si>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</si>
  <si>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</si>
  <si>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</si>
  <si>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</si>
  <si>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</si>
  <si>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</si>
  <si>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</si>
  <si>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</si>
  <si>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</si>
  <si>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</si>
  <si>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</si>
  <si>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</si>
  <si>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</si>
  <si>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</si>
  <si>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</si>
  <si>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</si>
  <si>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</si>
  <si>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</si>
  <si>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</si>
  <si>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</si>
  <si>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</si>
  <si>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</si>
  <si>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</si>
  <si>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</si>
  <si>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</si>
  <si>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</si>
  <si>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</si>
  <si>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</si>
  <si>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</si>
  <si>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</si>
  <si>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</si>
  <si>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</si>
  <si>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</si>
  <si>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</si>
  <si>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</si>
  <si>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</si>
  <si>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</si>
  <si>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</si>
  <si>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</si>
  <si>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</si>
  <si>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</si>
  <si>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</si>
  <si>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</si>
  <si>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</si>
  <si>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</si>
  <si>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</si>
  <si>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</si>
  <si>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</si>
  <si>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</si>
  <si>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</si>
  <si>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</si>
  <si>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</si>
  <si>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</si>
  <si>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</si>
  <si>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</si>
  <si>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</si>
  <si>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</si>
  <si>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</si>
  <si>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</si>
  <si>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</si>
  <si>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</si>
  <si>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</si>
  <si>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</si>
  <si>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</si>
  <si>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</si>
  <si>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</si>
  <si>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</si>
  <si>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</si>
  <si>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</si>
  <si>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</si>
  <si>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</si>
  <si>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</si>
  <si>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</si>
  <si>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</si>
  <si>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</si>
  <si>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</si>
  <si>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</si>
  <si>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</si>
  <si>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</si>
  <si>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</si>
  <si>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</si>
  <si>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</si>
  <si>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</si>
  <si>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</si>
  <si>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</si>
  <si>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</si>
  <si>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</si>
  <si>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</si>
  <si>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</si>
  <si>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</si>
  <si>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</si>
  <si>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</si>
  <si>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</si>
  <si>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</si>
  <si>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</si>
  <si>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</si>
  <si>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</si>
  <si>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</si>
  <si>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</si>
  <si>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</si>
  <si>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</si>
  <si>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</si>
  <si>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</si>
  <si>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</si>
  <si>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</si>
  <si>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</si>
  <si>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</si>
  <si>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</si>
  <si>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</si>
  <si>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</si>
  <si>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</si>
  <si>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</si>
  <si>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</si>
  <si>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</si>
  <si>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</si>
  <si>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</si>
  <si>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</si>
  <si>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</si>
  <si>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</si>
  <si>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</si>
  <si>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</si>
  <si>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</si>
  <si>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</si>
  <si>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</si>
  <si>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</si>
  <si>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</si>
  <si>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</si>
  <si>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</si>
  <si>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</si>
  <si>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</si>
  <si>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</si>
  <si>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</si>
  <si>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</si>
  <si>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</si>
  <si>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</si>
  <si>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</si>
  <si>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</si>
  <si>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</si>
  <si>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</si>
  <si>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</si>
  <si>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</si>
  <si>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</si>
  <si>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</si>
  <si>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</si>
  <si>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</si>
  <si>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</si>
  <si>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</si>
  <si>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</si>
  <si>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</si>
  <si>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</si>
  <si>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</si>
  <si>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</si>
  <si>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</si>
  <si>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</si>
  <si>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</si>
  <si>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</si>
  <si>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</si>
  <si>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</si>
  <si>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</si>
  <si>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</si>
  <si>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</si>
  <si>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</si>
  <si>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</si>
  <si>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</si>
  <si>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</si>
  <si>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</si>
  <si>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</si>
  <si>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</si>
  <si>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</si>
  <si>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</si>
  <si>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</si>
  <si>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</si>
  <si>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</si>
  <si>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</si>
  <si>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</si>
  <si>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</si>
  <si>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</si>
  <si>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</si>
  <si>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</si>
  <si>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</si>
  <si>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</si>
  <si>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</si>
  <si>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</si>
  <si>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</si>
  <si>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</si>
  <si>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</si>
  <si>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</si>
  <si>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</si>
  <si>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</si>
  <si>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</si>
  <si>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</si>
  <si>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</si>
  <si>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</si>
  <si>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</si>
  <si>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</si>
  <si>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</si>
  <si>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</si>
  <si>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</si>
  <si>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</si>
  <si>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</si>
  <si>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</si>
  <si>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</si>
  <si>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</si>
  <si>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</si>
  <si>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</si>
  <si>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</si>
  <si>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</si>
  <si>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</si>
  <si>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</si>
  <si>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</si>
  <si>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</si>
  <si>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</si>
  <si>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</si>
  <si>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</si>
  <si>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</si>
  <si>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</si>
  <si>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</si>
  <si>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</si>
  <si>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</si>
  <si>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</si>
  <si>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</si>
  <si>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</si>
  <si>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</si>
  <si>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</si>
  <si>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</si>
  <si>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</si>
  <si>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</si>
  <si>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</si>
  <si>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</si>
  <si>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</si>
  <si>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</si>
  <si>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</si>
  <si>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</si>
  <si>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</si>
  <si>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</si>
  <si>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</si>
  <si>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</si>
  <si>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</si>
  <si>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</si>
  <si>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</si>
  <si>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</si>
  <si>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</si>
  <si>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</si>
  <si>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</si>
  <si>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</si>
  <si>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</si>
  <si>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</si>
  <si>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</si>
  <si>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</si>
  <si>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</si>
  <si>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</si>
  <si>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</si>
  <si>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</si>
  <si>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</si>
  <si>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</si>
  <si>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</si>
  <si>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</si>
  <si>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</si>
  <si>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</si>
  <si>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</si>
  <si>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</si>
  <si>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</si>
  <si>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</si>
  <si>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</si>
  <si>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</si>
  <si>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</si>
  <si>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</si>
  <si>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</si>
  <si>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</si>
  <si>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</si>
  <si>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</si>
  <si>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</si>
  <si>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</si>
  <si>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</si>
  <si>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</si>
  <si>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</si>
  <si>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</si>
  <si>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</si>
  <si>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</si>
  <si>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</si>
  <si>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</si>
  <si>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</si>
  <si>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</si>
  <si>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</si>
  <si>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</si>
  <si>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</si>
  <si>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</si>
  <si>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</si>
  <si>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</si>
  <si>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</si>
  <si>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</si>
  <si>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</si>
  <si>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</si>
  <si>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</si>
  <si>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</si>
  <si>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</si>
  <si>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</si>
  <si>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</si>
  <si>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</si>
  <si>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</si>
  <si>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</si>
  <si>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</si>
  <si>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</si>
  <si>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</si>
  <si>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</si>
  <si>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</si>
  <si>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</si>
  <si>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</si>
  <si>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</si>
  <si>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</si>
  <si>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</si>
  <si>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</si>
  <si>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</si>
  <si>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</si>
  <si>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</si>
  <si>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</si>
  <si>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</si>
  <si>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</si>
  <si>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</si>
  <si>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</si>
  <si>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</si>
  <si>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</si>
  <si>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</si>
  <si>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</si>
  <si>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</si>
  <si>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</si>
  <si>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</si>
  <si>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</si>
  <si>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</si>
  <si>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</si>
  <si>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</si>
  <si>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</si>
  <si>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</si>
  <si>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</si>
  <si>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</si>
  <si>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</si>
  <si>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</si>
  <si>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</si>
  <si>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</si>
  <si>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</si>
  <si>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</si>
  <si>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</si>
  <si>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</si>
  <si>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</si>
  <si>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</si>
  <si>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</si>
  <si>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</si>
  <si>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</si>
  <si>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</si>
  <si>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</si>
  <si>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</si>
  <si>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</si>
  <si>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</si>
  <si>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</si>
  <si>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</si>
  <si>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</si>
  <si>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</si>
  <si>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</si>
  <si>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</si>
  <si>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</si>
  <si>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</si>
  <si>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</si>
  <si>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</si>
  <si>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</si>
  <si>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</si>
  <si>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</si>
  <si>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</si>
  <si>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</si>
  <si>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</si>
  <si>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</si>
  <si>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</si>
  <si>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</si>
  <si>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</si>
  <si>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</si>
  <si>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</si>
  <si>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</si>
  <si>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</si>
  <si>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</si>
  <si>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</si>
  <si>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</si>
  <si>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</si>
  <si>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</si>
  <si>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</si>
  <si>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</si>
  <si>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</si>
  <si>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</si>
  <si>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</si>
  <si>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</si>
  <si>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</si>
  <si>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</si>
  <si>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</si>
  <si>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</si>
  <si>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</si>
  <si>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</si>
  <si>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</si>
  <si>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</si>
  <si>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</si>
  <si>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</si>
  <si>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</si>
  <si>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</si>
  <si>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</si>
  <si>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</si>
  <si>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</si>
  <si>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</si>
  <si>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</si>
  <si>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</si>
  <si>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</si>
  <si>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</si>
  <si>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</si>
  <si>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</si>
  <si>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</si>
  <si>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</si>
  <si>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</si>
  <si>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</si>
  <si>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</si>
  <si>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</si>
  <si>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</si>
  <si>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</si>
  <si>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</si>
  <si>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</si>
  <si>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</si>
  <si>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</si>
  <si>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</si>
  <si>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</si>
  <si>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</si>
  <si>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</si>
  <si>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</si>
  <si>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</si>
  <si>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</si>
  <si>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</si>
  <si>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</si>
  <si>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</si>
  <si>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</si>
  <si>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</si>
  <si>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</si>
  <si>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</si>
  <si>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</si>
  <si>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</si>
  <si>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</si>
  <si>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</si>
  <si>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</si>
  <si>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</si>
  <si>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</si>
  <si>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</si>
  <si>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</si>
  <si>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</si>
  <si>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</si>
  <si>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</si>
  <si>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</si>
  <si>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</si>
  <si>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</si>
  <si>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</si>
  <si>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</si>
  <si>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</si>
  <si>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</si>
  <si>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</si>
  <si>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</si>
  <si>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</si>
  <si>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</si>
  <si>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</si>
  <si>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</si>
  <si>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</si>
  <si>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</si>
  <si>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</si>
  <si>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</si>
  <si>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</si>
  <si>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</si>
  <si>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</si>
  <si>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</si>
  <si>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</si>
  <si>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</si>
  <si>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</si>
  <si>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</si>
  <si>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</si>
  <si>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</si>
  <si>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</si>
  <si>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</si>
  <si>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</si>
  <si>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</si>
  <si>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</si>
  <si>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</si>
  <si>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</si>
  <si>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</si>
  <si>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</si>
  <si>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</si>
  <si>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</si>
  <si>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</si>
  <si>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</si>
  <si>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</si>
  <si>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</si>
  <si>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</si>
  <si>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</si>
  <si>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</si>
  <si>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</si>
  <si>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</si>
  <si>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</si>
  <si>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</si>
  <si>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</si>
  <si>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</si>
  <si>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</si>
  <si>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</si>
  <si>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</si>
  <si>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</si>
  <si>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</si>
  <si>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</si>
  <si>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</si>
  <si>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</si>
  <si>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</si>
  <si>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</si>
  <si>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</si>
  <si>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</si>
  <si>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</si>
  <si>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</si>
  <si>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</si>
  <si>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</si>
  <si>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</si>
  <si>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</si>
  <si>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</si>
  <si>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</si>
  <si>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</si>
  <si>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</si>
  <si>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</si>
  <si>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</si>
  <si>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</si>
  <si>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</si>
  <si>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</si>
  <si>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</si>
  <si>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</si>
  <si>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</si>
  <si>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</si>
  <si>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</si>
  <si>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</si>
  <si>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</si>
  <si>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</si>
  <si>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</si>
  <si>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</si>
  <si>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</si>
  <si>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</si>
  <si>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</si>
  <si>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</si>
  <si>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</si>
  <si>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</si>
  <si>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</si>
  <si>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</si>
  <si>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</si>
  <si>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</si>
  <si>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</si>
  <si>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</si>
  <si>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</si>
  <si>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</si>
  <si>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</si>
  <si>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</si>
  <si>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</si>
  <si>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</si>
  <si>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</si>
  <si>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</si>
  <si>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</si>
  <si>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</si>
  <si>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</si>
  <si>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</si>
  <si>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</si>
  <si>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</si>
  <si>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</si>
  <si>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</si>
  <si>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</si>
  <si>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</si>
  <si>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</si>
  <si>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</si>
  <si>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</si>
  <si>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</si>
  <si>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</si>
  <si>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</si>
  <si>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</si>
  <si>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</si>
  <si>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</si>
  <si>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</si>
  <si>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</si>
  <si>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</si>
  <si>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</si>
  <si>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</si>
  <si>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</si>
  <si>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</si>
  <si>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</si>
  <si>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</si>
  <si>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</si>
  <si>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</si>
  <si>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</si>
  <si>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</si>
  <si>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</si>
  <si>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</si>
  <si>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</si>
  <si>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</si>
  <si>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</si>
  <si>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</si>
  <si>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</si>
  <si>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</si>
  <si>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</si>
  <si>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</si>
  <si>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</si>
  <si>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</si>
  <si>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</si>
  <si>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</si>
  <si>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</si>
  <si>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</si>
  <si>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</si>
  <si>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</si>
  <si>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</si>
  <si>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</si>
  <si>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</si>
  <si>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</si>
  <si>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</si>
  <si>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</si>
  <si>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</si>
  <si>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</si>
  <si>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</si>
  <si>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</si>
  <si>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</si>
  <si>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</si>
  <si>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</si>
  <si>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</si>
  <si>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</si>
  <si>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</si>
  <si>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</si>
  <si>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</si>
  <si>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</si>
  <si>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</si>
  <si>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</si>
  <si>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</si>
  <si>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</si>
  <si>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</si>
  <si>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</si>
  <si>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</si>
  <si>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</si>
  <si>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</si>
  <si>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</si>
  <si>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</si>
  <si>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</si>
  <si>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</si>
  <si>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</si>
  <si>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</si>
  <si>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</si>
  <si>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</si>
  <si>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</si>
  <si>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</si>
  <si>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</si>
  <si>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</si>
  <si>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</si>
  <si>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</si>
  <si>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</si>
  <si>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</si>
  <si>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</si>
  <si>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</si>
  <si>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</si>
  <si>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</si>
  <si>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</si>
  <si>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</si>
  <si>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</si>
  <si>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</si>
  <si>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</si>
  <si>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</si>
  <si>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</si>
  <si>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</si>
  <si>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</si>
  <si>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</si>
  <si>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</si>
  <si>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</si>
  <si>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</si>
  <si>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</si>
  <si>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</si>
  <si>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</si>
  <si>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</si>
  <si>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</si>
  <si>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</si>
  <si>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</si>
  <si>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</si>
  <si>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</si>
  <si>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</si>
  <si>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</si>
  <si>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</si>
  <si>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</si>
  <si>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</si>
  <si>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</si>
  <si>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</si>
  <si>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</si>
  <si>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</si>
  <si>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</si>
  <si>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</si>
  <si>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</si>
  <si>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</si>
  <si>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</si>
  <si>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</si>
  <si>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</si>
  <si>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</si>
  <si>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</si>
  <si>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</si>
  <si>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</si>
  <si>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</si>
  <si>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</si>
  <si>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</si>
  <si>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</si>
  <si>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</si>
  <si>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</si>
  <si>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</si>
  <si>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</si>
  <si>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</si>
  <si>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</si>
  <si>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</si>
  <si>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</si>
  <si>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</si>
  <si>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</si>
  <si>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</si>
  <si>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</si>
  <si>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</si>
  <si>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</si>
  <si>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</si>
  <si>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</si>
  <si>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</si>
  <si>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</si>
  <si>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</si>
  <si>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</si>
  <si>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</si>
  <si>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</si>
  <si>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</si>
  <si>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</si>
  <si>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</si>
  <si>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</si>
  <si>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</si>
  <si>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</si>
  <si>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</si>
  <si>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</si>
  <si>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</si>
  <si>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</si>
  <si>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</si>
  <si>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</si>
  <si>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</si>
  <si>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</si>
  <si>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</si>
  <si>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</si>
  <si>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</si>
  <si>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</si>
  <si>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</si>
  <si>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</si>
  <si>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</si>
  <si>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</si>
  <si>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</si>
  <si>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</si>
  <si>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</si>
  <si>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</si>
  <si>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</si>
  <si>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</si>
  <si>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</si>
  <si>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</si>
  <si>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</si>
  <si>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</si>
  <si>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</si>
  <si>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</si>
  <si>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</si>
  <si>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</si>
  <si>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</si>
  <si>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</si>
  <si>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</si>
  <si>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</si>
  <si>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</si>
  <si>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</si>
  <si>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</si>
  <si>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</si>
  <si>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</si>
  <si>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</si>
  <si>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</si>
  <si>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</si>
  <si>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</si>
  <si>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</si>
  <si>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</si>
  <si>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</si>
  <si>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</si>
  <si>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</si>
  <si>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</si>
  <si>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</si>
  <si>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</si>
  <si>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</si>
  <si>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</si>
  <si>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</si>
  <si>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</si>
  <si>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</si>
  <si>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</si>
  <si>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</si>
  <si>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</si>
  <si>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</si>
  <si>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</si>
  <si>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</si>
  <si>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</si>
  <si>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</si>
  <si>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</si>
  <si>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</si>
  <si>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</si>
  <si>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</si>
  <si>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</si>
  <si>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</si>
  <si>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</si>
  <si>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</si>
  <si>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</si>
  <si>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</si>
  <si>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</si>
  <si>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</si>
  <si>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</si>
  <si>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</si>
  <si>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</si>
  <si>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</si>
  <si>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</si>
  <si>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</si>
  <si>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</si>
  <si>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</si>
  <si>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</si>
  <si>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</si>
  <si>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</si>
  <si>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</si>
  <si>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</si>
  <si>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</si>
  <si>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</si>
  <si>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</si>
  <si>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</si>
  <si>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</si>
  <si>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</si>
  <si>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</si>
  <si>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</si>
  <si>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</si>
  <si>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</si>
  <si>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</si>
  <si>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</si>
  <si>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</si>
  <si>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</si>
  <si>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</si>
  <si>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</si>
  <si>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</si>
  <si>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</si>
  <si>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</si>
  <si>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</si>
  <si>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</si>
  <si>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</si>
  <si>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</si>
  <si>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</si>
  <si>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</si>
  <si>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</si>
  <si>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</si>
  <si>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</si>
  <si>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</si>
  <si>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</si>
  <si>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</si>
  <si>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</si>
  <si>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</si>
  <si>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</si>
  <si>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</si>
  <si>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</si>
  <si>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</si>
  <si>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</si>
  <si>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</si>
  <si>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</si>
  <si>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</si>
  <si>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</si>
  <si>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</si>
  <si>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</si>
  <si>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</si>
  <si>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</si>
  <si>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</si>
  <si>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</si>
  <si>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</si>
  <si>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</si>
  <si>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</si>
  <si>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</si>
  <si>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</si>
  <si>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</si>
  <si>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</si>
  <si>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</si>
  <si>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</si>
  <si>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</si>
  <si>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</si>
  <si>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</si>
  <si>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</si>
  <si>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</si>
  <si>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</si>
  <si>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</si>
  <si>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</si>
  <si>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</si>
  <si>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</si>
  <si>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</si>
  <si>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</si>
  <si>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</si>
  <si>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</si>
  <si>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</si>
  <si>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</si>
  <si>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</si>
  <si>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</si>
  <si>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</si>
  <si>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</si>
  <si>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</si>
  <si>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</si>
  <si>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</si>
  <si>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</si>
  <si>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</si>
  <si>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</si>
  <si>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</si>
  <si>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</si>
  <si>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</si>
  <si>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</si>
  <si>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</si>
  <si>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</si>
  <si>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</si>
  <si>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</si>
  <si>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</si>
  <si>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</si>
  <si>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</si>
  <si>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</si>
  <si>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</si>
  <si>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</si>
  <si>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</si>
  <si>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</si>
  <si>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</si>
  <si>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</si>
  <si>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</si>
  <si>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</si>
  <si>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</si>
  <si>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</si>
  <si>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</si>
  <si>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</si>
  <si>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</si>
  <si>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</si>
  <si>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</si>
  <si>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</si>
  <si>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</si>
  <si>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</si>
  <si>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</si>
  <si>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</si>
  <si>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</si>
  <si>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</si>
  <si>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</si>
  <si>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</si>
  <si>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</si>
  <si>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</si>
  <si>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</si>
  <si>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</si>
  <si>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</si>
  <si>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</si>
  <si>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</si>
  <si>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</si>
  <si>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</si>
  <si>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</si>
  <si>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</si>
  <si>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</si>
  <si>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</si>
  <si>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</si>
  <si>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</si>
  <si>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</si>
  <si>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</si>
  <si>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</si>
  <si>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</si>
  <si>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</si>
  <si>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</si>
  <si>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</si>
  <si>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</si>
  <si>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</si>
  <si>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</si>
  <si>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</si>
  <si>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</si>
  <si>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</si>
  <si>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</si>
  <si>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</si>
  <si>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</si>
  <si>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</si>
  <si>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</si>
  <si>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</si>
  <si>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</si>
  <si>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</si>
  <si>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</si>
  <si>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</si>
  <si>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</si>
  <si>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</si>
  <si>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</si>
  <si>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</si>
  <si>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</si>
  <si>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</si>
  <si>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</si>
  <si>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</si>
  <si>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</si>
  <si>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</si>
  <si>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</si>
  <si>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</si>
  <si>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</si>
  <si>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</si>
  <si>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</si>
  <si>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</si>
  <si>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</si>
  <si>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</si>
  <si>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</si>
  <si>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</si>
  <si>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</si>
  <si>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</si>
  <si>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</si>
  <si>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</si>
  <si>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</si>
  <si>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</si>
  <si>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</si>
  <si>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</si>
  <si>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</si>
  <si>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</si>
  <si>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</si>
  <si>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</si>
  <si>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</si>
  <si>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</si>
  <si>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</si>
  <si>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</si>
  <si>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</si>
  <si>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</si>
  <si>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</si>
  <si>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</si>
  <si>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</si>
  <si>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</si>
  <si>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</si>
  <si>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</si>
  <si>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</si>
  <si>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</si>
  <si>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</si>
  <si>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</si>
  <si>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</si>
  <si>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</si>
  <si>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</si>
  <si>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</si>
  <si>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</si>
  <si>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</si>
  <si>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</si>
  <si>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</si>
  <si>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</si>
  <si>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</si>
  <si>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</si>
  <si>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</si>
  <si>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</si>
  <si>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</si>
  <si>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</si>
  <si>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</si>
  <si>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</si>
  <si>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</si>
  <si>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</si>
  <si>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</si>
  <si>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</si>
  <si>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</si>
  <si>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</si>
  <si>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</si>
  <si>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</si>
  <si>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</si>
  <si>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</si>
  <si>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</si>
  <si>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</si>
  <si>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</si>
  <si>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</si>
  <si>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</si>
  <si>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</si>
  <si>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</si>
  <si>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</si>
  <si>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</si>
  <si>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</si>
  <si>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</si>
  <si>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</si>
  <si>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</si>
  <si>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</si>
  <si>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</si>
  <si>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</si>
  <si>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</si>
  <si>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</si>
  <si>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</si>
  <si>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</si>
  <si>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</si>
  <si>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</si>
  <si>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</si>
  <si>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</si>
  <si>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</si>
  <si>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</si>
  <si>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</si>
  <si>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</si>
  <si>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</si>
  <si>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</si>
  <si>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</si>
  <si>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</si>
  <si>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</si>
  <si>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</si>
  <si>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</si>
  <si>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</si>
  <si>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</si>
  <si>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</si>
  <si>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</si>
  <si>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</si>
  <si>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</si>
  <si>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</si>
  <si>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</si>
  <si>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</si>
  <si>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</si>
  <si>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</si>
  <si>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</si>
  <si>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</si>
  <si>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</si>
  <si>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</si>
  <si>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</si>
  <si>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</si>
  <si>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</si>
  <si>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</si>
  <si>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</si>
  <si>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</si>
  <si>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</si>
  <si>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</si>
  <si>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</si>
  <si>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</si>
  <si>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</si>
  <si>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</si>
  <si>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</si>
  <si>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</si>
  <si>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</si>
  <si>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</si>
  <si>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</si>
  <si>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</si>
  <si>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</si>
  <si>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</si>
  <si>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</si>
  <si>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</si>
  <si>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</si>
  <si>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</si>
  <si>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</si>
  <si>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</si>
  <si>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</si>
  <si>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</si>
  <si>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</si>
  <si>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</si>
  <si>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</si>
  <si>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</si>
  <si>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</si>
  <si>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</si>
  <si>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</si>
  <si>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</si>
  <si>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</si>
  <si>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</si>
  <si>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</si>
  <si>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</si>
  <si>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</si>
  <si>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</si>
  <si>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</si>
  <si>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</si>
  <si>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</si>
  <si>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</si>
  <si>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</si>
  <si>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</si>
  <si>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</si>
  <si>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</si>
  <si>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</si>
  <si>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</si>
  <si>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</si>
  <si>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</si>
  <si>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</si>
  <si>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</si>
  <si>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</si>
  <si>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</si>
  <si>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</si>
  <si>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</si>
  <si>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</si>
  <si>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</si>
  <si>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</si>
  <si>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</si>
  <si>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</si>
  <si>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</si>
  <si>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</si>
  <si>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</si>
  <si>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</si>
  <si>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</si>
  <si>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</si>
  <si>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</si>
  <si>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</si>
  <si>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</si>
  <si>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</si>
  <si>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</si>
  <si>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</si>
  <si>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</si>
  <si>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</si>
  <si>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</si>
  <si>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</si>
  <si>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</si>
  <si>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</si>
  <si>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</si>
  <si>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</si>
  <si>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</si>
  <si>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</si>
  <si>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</si>
  <si>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</si>
  <si>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</si>
  <si>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</si>
  <si>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</si>
  <si>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</si>
  <si>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</si>
  <si>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</si>
  <si>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</si>
  <si>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</si>
  <si>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</si>
  <si>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</si>
  <si>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</si>
  <si>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</si>
  <si>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</si>
  <si>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</si>
  <si>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</si>
  <si>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</si>
  <si>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</si>
  <si>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</si>
  <si>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</si>
  <si>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</si>
  <si>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</si>
  <si>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</si>
  <si>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</si>
  <si>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</si>
  <si>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</si>
  <si>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</si>
  <si>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</si>
  <si>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</si>
  <si>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</si>
  <si>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</si>
  <si>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</si>
  <si>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</si>
  <si>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</si>
  <si>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</si>
  <si>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</si>
  <si>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</si>
  <si>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</si>
  <si>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</si>
  <si>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</si>
  <si>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</si>
  <si>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</si>
  <si>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</si>
  <si>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</si>
  <si>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</si>
  <si>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</si>
  <si>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</si>
  <si>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</si>
  <si>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</si>
  <si>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</si>
  <si>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</si>
  <si>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</si>
  <si>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</si>
  <si>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</si>
  <si>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</si>
  <si>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</si>
  <si>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</si>
  <si>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</si>
  <si>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</si>
  <si>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</si>
  <si>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</si>
  <si>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</si>
  <si>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</si>
  <si>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</si>
  <si>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</si>
  <si>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</si>
  <si>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</si>
  <si>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</si>
  <si>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</si>
  <si>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</si>
  <si>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</si>
  <si>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</si>
  <si>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</si>
  <si>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</si>
  <si>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</si>
  <si>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</si>
  <si>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</si>
  <si>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</si>
  <si>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</si>
  <si>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</si>
  <si>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</si>
  <si>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</si>
  <si>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</si>
  <si>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</si>
  <si>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</si>
  <si>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</si>
  <si>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</si>
  <si>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</si>
  <si>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</si>
  <si>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</si>
  <si>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</si>
  <si>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</si>
  <si>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</si>
  <si>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</si>
  <si>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</si>
  <si>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</si>
  <si>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</si>
  <si>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</si>
  <si>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</si>
  <si>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</si>
  <si>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</si>
  <si>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</si>
  <si>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</si>
  <si>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</si>
  <si>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</si>
  <si>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</si>
  <si>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</si>
  <si>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</si>
  <si>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</si>
  <si>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</si>
  <si>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</si>
  <si>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</si>
  <si>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</si>
  <si>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</si>
  <si>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</si>
  <si>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</si>
  <si>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</si>
  <si>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</si>
  <si>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</si>
  <si>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</si>
  <si>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</si>
  <si>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</si>
  <si>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</si>
  <si>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</si>
  <si>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</si>
  <si>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</si>
  <si>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</si>
  <si>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</si>
  <si>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</si>
  <si>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</si>
  <si>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</si>
  <si>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</si>
  <si>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</si>
  <si>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</si>
  <si>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</si>
  <si>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</si>
  <si>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</si>
  <si>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</si>
  <si>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</si>
  <si>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</si>
  <si>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</si>
  <si>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</si>
  <si>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</si>
  <si>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</si>
  <si>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</si>
  <si>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</si>
  <si>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</si>
  <si>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</si>
  <si>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</si>
  <si>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</si>
  <si>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</si>
  <si>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</si>
  <si>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</si>
  <si>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</si>
  <si>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</si>
  <si>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</si>
  <si>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</si>
  <si>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</si>
  <si>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</si>
  <si>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</si>
  <si>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</si>
  <si>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</si>
  <si>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</si>
  <si>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</si>
  <si>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</si>
  <si>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</si>
  <si>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</si>
  <si>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</si>
  <si>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</si>
  <si>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</si>
  <si>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</si>
  <si>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</si>
  <si>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</si>
  <si>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</si>
  <si>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</si>
  <si>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</si>
  <si>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</si>
  <si>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</si>
  <si>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</si>
  <si>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</si>
  <si>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</si>
  <si>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</si>
  <si>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</si>
  <si>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</si>
  <si>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</si>
  <si>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</si>
  <si>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</si>
  <si>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</si>
  <si>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</si>
  <si>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</si>
  <si>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</si>
  <si>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</si>
  <si>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</si>
  <si>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</si>
  <si>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</si>
  <si>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</si>
  <si>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</si>
  <si>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</si>
  <si>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</si>
  <si>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</si>
  <si>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</si>
  <si>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</si>
  <si>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</si>
  <si>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</si>
  <si>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</si>
  <si>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</si>
  <si>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</si>
  <si>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</si>
  <si>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</si>
  <si>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</si>
  <si>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</si>
  <si>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</si>
  <si>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</si>
  <si>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</si>
  <si>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</si>
  <si>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</si>
  <si>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</si>
  <si>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</si>
  <si>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</si>
  <si>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</si>
  <si>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</si>
  <si>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</si>
  <si>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</si>
  <si>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</si>
  <si>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</si>
  <si>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</si>
  <si>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</si>
  <si>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</si>
  <si>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</si>
  <si>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</si>
  <si>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</si>
  <si>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</si>
  <si>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</si>
  <si>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</si>
  <si>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</si>
  <si>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</si>
  <si>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</si>
  <si>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</si>
  <si>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</si>
  <si>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</si>
  <si>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</si>
  <si>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</si>
  <si>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</si>
  <si>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</si>
  <si>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</si>
  <si>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</si>
  <si>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</si>
  <si>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</si>
  <si>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</si>
  <si>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</si>
  <si>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</si>
  <si>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</si>
  <si>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</si>
  <si>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</si>
  <si>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</si>
  <si>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</si>
  <si>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</si>
  <si>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</si>
  <si>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</si>
  <si>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</si>
  <si>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</si>
  <si>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</si>
  <si>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</si>
  <si>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</si>
  <si>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</si>
  <si>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</si>
  <si>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</si>
  <si>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</si>
  <si>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</si>
  <si>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</si>
  <si>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</si>
  <si>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</si>
  <si>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</si>
  <si>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</si>
  <si>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</si>
  <si>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</si>
  <si>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</si>
  <si>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</si>
  <si>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</si>
  <si>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</si>
  <si>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</si>
  <si>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</si>
  <si>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</si>
  <si>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</si>
  <si>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</si>
  <si>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</si>
  <si>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</si>
  <si>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</si>
  <si>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</si>
  <si>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</si>
  <si>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</si>
  <si>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</si>
  <si>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</si>
  <si>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</si>
  <si>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</si>
  <si>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</si>
  <si>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</si>
  <si>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</si>
  <si>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</si>
  <si>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</si>
  <si>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</si>
  <si>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</si>
  <si>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</si>
  <si>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</si>
  <si>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</si>
  <si>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</si>
  <si>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</si>
  <si>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</si>
  <si>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</si>
  <si>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</si>
  <si>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</si>
  <si>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</si>
  <si>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</si>
  <si>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</si>
  <si>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</si>
  <si>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</si>
  <si>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</si>
  <si>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</si>
  <si>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</si>
  <si>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</si>
  <si>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</si>
  <si>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</si>
  <si>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</si>
  <si>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</si>
  <si>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</si>
  <si>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</si>
  <si>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</si>
  <si>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</si>
  <si>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</si>
  <si>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</si>
  <si>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</si>
  <si>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</si>
  <si>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</si>
  <si>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</si>
  <si>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</si>
  <si>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</si>
  <si>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</si>
  <si>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</si>
  <si>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</si>
  <si>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</si>
  <si>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</si>
  <si>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</si>
  <si>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</si>
  <si>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</si>
  <si>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</si>
  <si>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</si>
  <si>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</si>
  <si>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</si>
  <si>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</si>
  <si>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</si>
  <si>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</si>
  <si>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</si>
  <si>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</si>
  <si>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</si>
  <si>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</si>
  <si>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</si>
  <si>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</si>
  <si>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</si>
  <si>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</si>
  <si>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</si>
  <si>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</si>
  <si>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</si>
  <si>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</si>
  <si>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</si>
  <si>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</si>
  <si>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</si>
  <si>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</si>
  <si>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</si>
  <si>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</si>
  <si>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</si>
  <si>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</si>
  <si>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</si>
  <si>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</si>
  <si>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</si>
  <si>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</si>
  <si>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</si>
  <si>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</si>
  <si>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</si>
  <si>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</si>
  <si>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</si>
  <si>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</si>
  <si>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</si>
  <si>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</si>
  <si>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</si>
  <si>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</si>
  <si>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</si>
  <si>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</si>
  <si>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</si>
  <si>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</si>
  <si>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</si>
  <si>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</si>
  <si>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</si>
  <si>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</si>
  <si>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</si>
  <si>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</si>
  <si>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</si>
  <si>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</si>
  <si>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</si>
  <si>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</si>
  <si>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</si>
  <si>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</si>
  <si>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</si>
  <si>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</si>
  <si>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</si>
  <si>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</si>
  <si>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</si>
  <si>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</si>
  <si>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</si>
  <si>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</si>
  <si>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</si>
  <si>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</si>
  <si>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</si>
  <si>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</si>
  <si>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</si>
  <si>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</si>
  <si>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</si>
  <si>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</si>
  <si>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</si>
  <si>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</si>
  <si>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</si>
  <si>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</si>
  <si>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</si>
  <si>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</si>
  <si>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</si>
  <si>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</si>
  <si>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</si>
  <si>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</si>
  <si>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</si>
  <si>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</si>
  <si>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</si>
  <si>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</si>
  <si>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</si>
  <si>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</si>
  <si>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</si>
  <si>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</si>
  <si>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</si>
  <si>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</si>
  <si>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</si>
  <si>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</si>
  <si>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</si>
  <si>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</si>
  <si>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</si>
  <si>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</si>
  <si>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</si>
  <si>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</si>
  <si>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</si>
  <si>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</si>
  <si>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</si>
  <si>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</si>
  <si>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</si>
  <si>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</si>
  <si>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</si>
  <si>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</si>
  <si>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</si>
  <si>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</si>
  <si>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</si>
  <si>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</si>
  <si>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</si>
  <si>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</si>
  <si>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</si>
  <si>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</si>
  <si>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</si>
  <si>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</si>
  <si>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</si>
  <si>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</si>
  <si>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</si>
  <si>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</si>
  <si>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</si>
  <si>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</si>
  <si>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</si>
  <si>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</si>
  <si>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</si>
  <si>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</si>
  <si>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</si>
  <si>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</si>
  <si>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</si>
  <si>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</si>
  <si>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</si>
  <si>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</si>
  <si>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</si>
  <si>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</si>
  <si>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</si>
  <si>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</si>
  <si>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</si>
  <si>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</si>
  <si>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</si>
  <si>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</si>
  <si>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</si>
  <si>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</si>
  <si>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</si>
  <si>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</si>
  <si>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</si>
  <si>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</si>
  <si>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</si>
  <si>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</si>
  <si>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</si>
  <si>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</si>
  <si>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</si>
  <si>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</si>
  <si>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</si>
  <si>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</si>
  <si>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</si>
  <si>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</si>
  <si>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</si>
  <si>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</si>
  <si>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</si>
  <si>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</si>
  <si>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</si>
  <si>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</si>
  <si>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</si>
  <si>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</si>
  <si>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</si>
  <si>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</si>
  <si>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</si>
  <si>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</si>
  <si>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</si>
  <si>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</si>
  <si>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</si>
  <si>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</si>
  <si>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</si>
  <si>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</si>
  <si>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</si>
  <si>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</si>
  <si>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</si>
  <si>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</si>
  <si>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</si>
  <si>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</si>
  <si>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</si>
  <si>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</si>
  <si>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</si>
  <si>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</si>
  <si>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</si>
  <si>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</si>
  <si>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</si>
  <si>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</si>
  <si>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</si>
  <si>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</si>
  <si>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</si>
  <si>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</si>
  <si>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</si>
  <si>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</si>
  <si>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</si>
  <si>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</si>
  <si>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</si>
  <si>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</si>
  <si>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</si>
  <si>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</si>
  <si>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</si>
  <si>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</si>
  <si>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</si>
  <si>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</si>
  <si>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</si>
  <si>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</si>
  <si>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</si>
  <si>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</si>
  <si>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</si>
  <si>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</si>
  <si>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</si>
  <si>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</si>
  <si>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</si>
  <si>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</si>
  <si>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</si>
  <si>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</si>
  <si>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</si>
  <si>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</si>
  <si>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</si>
  <si>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</si>
  <si>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</si>
  <si>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</si>
  <si>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</si>
  <si>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</si>
  <si>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</si>
  <si>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</si>
  <si>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</si>
  <si>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</si>
  <si>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</si>
  <si>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</si>
  <si>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</si>
  <si>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</si>
  <si>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</si>
  <si>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</si>
  <si>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</si>
  <si>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</si>
  <si>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</si>
  <si>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</si>
  <si>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</si>
  <si>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</si>
  <si>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</si>
  <si>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</si>
  <si>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</si>
  <si>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</si>
  <si>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</si>
  <si>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</si>
  <si>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</si>
  <si>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</si>
  <si>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</si>
  <si>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</si>
  <si>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</si>
  <si>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</si>
  <si>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</si>
  <si>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</si>
  <si>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</si>
  <si>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</si>
  <si>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</si>
  <si>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</si>
  <si>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</si>
  <si>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</si>
  <si>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</si>
  <si>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</si>
  <si>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</si>
  <si>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</si>
  <si>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</si>
  <si>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</si>
  <si>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</si>
  <si>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</si>
  <si>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</si>
  <si>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</si>
  <si>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</si>
  <si>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</si>
  <si>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</si>
  <si>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</si>
  <si>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</si>
  <si>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</si>
  <si>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</si>
  <si>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</si>
  <si>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</si>
  <si>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</si>
  <si>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</si>
  <si>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</si>
  <si>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</si>
  <si>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</si>
  <si>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</si>
  <si>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</si>
  <si>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</si>
  <si>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</si>
  <si>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</si>
  <si>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</si>
  <si>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</si>
  <si>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</si>
  <si>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</si>
  <si>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</si>
  <si>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</si>
  <si>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</si>
  <si>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</si>
  <si>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</si>
  <si>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</si>
  <si>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</si>
  <si>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</si>
  <si>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</si>
  <si>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</si>
  <si>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</si>
  <si>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</si>
  <si>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</si>
  <si>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</si>
  <si>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</si>
  <si>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</si>
  <si>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</si>
  <si>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</si>
  <si>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</si>
  <si>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</si>
  <si>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</si>
  <si>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</si>
  <si>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</si>
  <si>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</si>
  <si>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</si>
  <si>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</si>
  <si>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</si>
  <si>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</si>
  <si>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</si>
  <si>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</si>
  <si>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</si>
  <si>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</si>
  <si>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</si>
  <si>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</si>
  <si>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</si>
  <si>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</si>
  <si>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</si>
  <si>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</si>
  <si>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</si>
  <si>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</si>
  <si>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</si>
  <si>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</si>
  <si>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</si>
  <si>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</si>
  <si>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</si>
  <si>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</si>
  <si>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</si>
  <si>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</si>
  <si>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</si>
  <si>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</si>
  <si>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</si>
  <si>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</si>
  <si>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</si>
  <si>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</si>
  <si>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</si>
  <si>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</si>
  <si>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</si>
  <si>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</si>
  <si>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</si>
  <si>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</si>
  <si>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</si>
  <si>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</si>
  <si>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</si>
  <si>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</si>
  <si>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</si>
  <si>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</si>
  <si>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</si>
  <si>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</si>
  <si>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</si>
  <si>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</si>
  <si>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</si>
  <si>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</si>
  <si>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</si>
  <si>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</si>
  <si>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</si>
  <si>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</si>
  <si>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</si>
  <si>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</si>
  <si>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</si>
  <si>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</si>
  <si>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</si>
  <si>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</si>
  <si>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</si>
  <si>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</si>
  <si>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</si>
  <si>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</si>
  <si>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</si>
  <si>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</si>
  <si>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</si>
  <si>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</si>
  <si>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</si>
  <si>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</si>
  <si>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</si>
  <si>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</si>
  <si>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</si>
  <si>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</si>
  <si>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</si>
  <si>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</si>
  <si>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</si>
  <si>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</si>
  <si>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</si>
  <si>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</si>
  <si>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</si>
  <si>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</si>
  <si>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</si>
  <si>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</si>
  <si>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</si>
  <si>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</si>
  <si>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</si>
  <si>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</si>
  <si>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</si>
  <si>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</si>
  <si>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</si>
  <si>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</si>
  <si>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</si>
  <si>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</si>
  <si>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</si>
  <si>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</si>
  <si>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</si>
  <si>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</si>
  <si>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</si>
  <si>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</si>
  <si>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</si>
  <si>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</si>
  <si>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</si>
  <si>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</si>
  <si>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</si>
  <si>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</si>
  <si>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</si>
  <si>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</si>
  <si>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</si>
  <si>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</si>
  <si>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</si>
  <si>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</si>
  <si>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</si>
  <si>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</si>
  <si>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</si>
  <si>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</si>
  <si>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</si>
  <si>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</si>
  <si>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</si>
  <si>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</si>
  <si>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</si>
  <si>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</si>
  <si>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</si>
  <si>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</si>
  <si>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</si>
  <si>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</si>
  <si>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</si>
  <si>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</si>
  <si>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</si>
  <si>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</si>
  <si>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</si>
  <si>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</si>
  <si>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</si>
  <si>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</si>
  <si>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</si>
  <si>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</si>
  <si>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</si>
  <si>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</si>
  <si>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</si>
  <si>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</si>
  <si>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</si>
  <si>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</si>
  <si>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</si>
  <si>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</si>
  <si>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</si>
  <si>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</si>
  <si>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</si>
  <si>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</si>
  <si>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</si>
  <si>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</si>
  <si>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</si>
  <si>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</si>
  <si>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</si>
  <si>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</si>
  <si>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</si>
  <si>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</si>
  <si>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</si>
  <si>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</si>
  <si>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</si>
  <si>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</si>
  <si>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</si>
  <si>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</si>
  <si>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</si>
  <si>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</si>
  <si>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</si>
  <si>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</si>
  <si>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</si>
  <si>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</si>
  <si>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</si>
  <si>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</si>
  <si>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</si>
  <si>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</si>
  <si>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</si>
  <si>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</si>
  <si>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</si>
  <si>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</si>
  <si>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</si>
  <si>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</si>
  <si>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</si>
  <si>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</si>
  <si>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</si>
  <si>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</si>
  <si>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</si>
  <si>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</si>
  <si>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</si>
  <si>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</si>
  <si>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</si>
  <si>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</si>
  <si>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</si>
  <si>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</si>
  <si>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</si>
  <si>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</si>
  <si>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</si>
  <si>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</si>
  <si>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</si>
  <si>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</si>
  <si>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</si>
  <si>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</si>
  <si>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</si>
  <si>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</si>
  <si>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</si>
  <si>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</si>
  <si>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</si>
  <si>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</si>
  <si>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</si>
  <si>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</si>
  <si>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</si>
  <si>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</si>
  <si>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</si>
  <si>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</si>
  <si>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</si>
  <si>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</si>
  <si>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</si>
  <si>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</si>
  <si>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</si>
  <si>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</si>
  <si>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</si>
  <si>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</si>
  <si>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</si>
  <si>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</si>
  <si>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</si>
  <si>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</si>
  <si>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</si>
  <si>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</si>
  <si>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</si>
  <si>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</si>
  <si>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</si>
  <si>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</si>
  <si>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</si>
  <si>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</si>
  <si>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</si>
  <si>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</si>
  <si>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</si>
  <si>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</si>
  <si>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</si>
  <si>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</si>
  <si>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</si>
  <si>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</si>
  <si>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</si>
  <si>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</si>
  <si>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</si>
  <si>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</si>
  <si>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</si>
  <si>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</si>
  <si>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</si>
  <si>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</si>
  <si>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</si>
  <si>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</si>
  <si>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</si>
  <si>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</si>
  <si>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</si>
  <si>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</si>
  <si>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</si>
  <si>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</si>
  <si>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</si>
  <si>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</si>
  <si>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</si>
  <si>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</si>
  <si>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</si>
  <si>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</si>
  <si>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</si>
  <si>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</si>
  <si>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</si>
  <si>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</si>
  <si>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</si>
  <si>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</si>
  <si>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</si>
  <si>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</si>
  <si>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</si>
  <si>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</si>
  <si>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</si>
  <si>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</si>
  <si>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</si>
  <si>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</si>
  <si>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</si>
  <si>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</si>
  <si>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</si>
  <si>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</si>
  <si>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</si>
  <si>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</si>
  <si>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</si>
  <si>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</si>
  <si>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</si>
  <si>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</si>
  <si>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</si>
  <si>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</si>
  <si>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</si>
  <si>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</si>
  <si>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</si>
  <si>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</si>
  <si>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</si>
  <si>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</si>
  <si>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</si>
  <si>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</si>
  <si>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</si>
  <si>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</si>
  <si>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</si>
  <si>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</si>
  <si>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</si>
  <si>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</si>
  <si>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</si>
  <si>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</si>
  <si>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</si>
  <si>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</si>
  <si>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</si>
  <si>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</si>
  <si>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</si>
  <si>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</si>
  <si>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</si>
  <si>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</si>
  <si>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</si>
  <si>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</si>
  <si>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</si>
  <si>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</si>
  <si>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</si>
  <si>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</si>
  <si>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</si>
  <si>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</si>
  <si>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</si>
  <si>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</si>
  <si>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</si>
  <si>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</si>
  <si>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</si>
  <si>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</si>
  <si>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</si>
  <si>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</si>
  <si>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</si>
  <si>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</si>
  <si>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</si>
  <si>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</si>
  <si>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</si>
  <si>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</si>
  <si>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</si>
  <si>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</si>
  <si>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</si>
  <si>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</si>
  <si>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</si>
  <si>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</si>
  <si>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</si>
  <si>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</si>
  <si>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</si>
  <si>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</si>
  <si>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</si>
  <si>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</si>
  <si>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</si>
  <si>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</si>
  <si>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</si>
  <si>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</si>
  <si>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</si>
  <si>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</si>
  <si>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</si>
  <si>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</si>
  <si>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</si>
  <si>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</si>
  <si>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</si>
  <si>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</si>
  <si>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</si>
  <si>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</si>
  <si>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</si>
  <si>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</si>
  <si>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</si>
  <si>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</si>
  <si>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</si>
  <si>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</si>
  <si>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</si>
  <si>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</si>
  <si>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</si>
  <si>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</si>
  <si>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</si>
  <si>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</si>
  <si>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</si>
  <si>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</si>
  <si>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</si>
  <si>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</si>
  <si>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</si>
  <si>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</si>
  <si>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</si>
  <si>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</si>
  <si>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</si>
  <si>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</si>
  <si>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</si>
  <si>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</si>
  <si>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</si>
  <si>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</si>
  <si>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</si>
  <si>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</si>
  <si>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</si>
  <si>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</si>
  <si>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</si>
  <si>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</si>
  <si>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</si>
  <si>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</si>
  <si>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</si>
  <si>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</si>
  <si>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</si>
  <si>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</si>
  <si>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</si>
  <si>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</si>
  <si>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</si>
  <si>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</si>
  <si>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</si>
  <si>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</si>
  <si>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</si>
  <si>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</si>
  <si>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</si>
  <si>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</si>
  <si>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</si>
  <si>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</si>
  <si>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</si>
  <si>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</si>
  <si>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</si>
  <si>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</si>
  <si>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</si>
  <si>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</si>
  <si>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</si>
  <si>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</si>
  <si>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</si>
  <si>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</si>
  <si>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</si>
  <si>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</si>
  <si>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</si>
  <si>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</si>
  <si>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</si>
  <si>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</si>
  <si>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</si>
  <si>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</si>
  <si>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</si>
  <si>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</si>
  <si>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</si>
  <si>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</si>
  <si>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</si>
  <si>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</si>
  <si>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</si>
  <si>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</si>
  <si>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</si>
  <si>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</si>
  <si>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</si>
  <si>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</si>
  <si>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</si>
  <si>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</si>
  <si>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</si>
  <si>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</si>
  <si>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</si>
  <si>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</si>
  <si>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</si>
  <si>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</si>
  <si>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</si>
  <si>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</si>
  <si>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</si>
  <si>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</si>
  <si>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</si>
  <si>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</si>
  <si>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</si>
  <si>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</si>
  <si>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</si>
  <si>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</si>
  <si>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</si>
  <si>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</si>
  <si>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</si>
  <si>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</si>
  <si>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</si>
  <si>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</si>
  <si>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</si>
  <si>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</si>
  <si>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</si>
  <si>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</si>
  <si>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</si>
  <si>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</si>
  <si>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</si>
  <si>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</si>
  <si>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</si>
  <si>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</si>
  <si>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</si>
  <si>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</si>
  <si>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</si>
  <si>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</si>
  <si>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</si>
  <si>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</si>
  <si>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</si>
  <si>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</si>
  <si>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</si>
  <si>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</si>
  <si>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</si>
  <si>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</si>
  <si>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</si>
  <si>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</si>
  <si>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</si>
  <si>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</si>
  <si>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</si>
  <si>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</si>
  <si>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</si>
  <si>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</si>
  <si>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</si>
  <si>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</si>
  <si>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</si>
  <si>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</si>
  <si>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</si>
  <si>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</si>
  <si>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</si>
  <si>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</si>
  <si>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</si>
  <si>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</si>
  <si>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</si>
  <si>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</si>
  <si>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</si>
  <si>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</si>
  <si>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</si>
  <si>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</si>
  <si>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</si>
  <si>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</si>
  <si>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</si>
  <si>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</si>
  <si>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</si>
  <si>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</si>
  <si>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</si>
  <si>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</si>
  <si>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</si>
  <si>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</si>
  <si>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</si>
  <si>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</si>
  <si>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</si>
  <si>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</si>
  <si>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</si>
  <si>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</si>
  <si>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</si>
  <si>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</si>
  <si>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</si>
  <si>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</si>
  <si>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</si>
  <si>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</si>
  <si>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</si>
  <si>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</si>
  <si>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</si>
  <si>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</si>
  <si>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</si>
  <si>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</si>
  <si>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</si>
  <si>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</si>
  <si>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</si>
  <si>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</si>
  <si>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</si>
  <si>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</si>
  <si>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</si>
  <si>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</si>
  <si>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</si>
  <si>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</si>
  <si>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</si>
  <si>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</si>
  <si>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</si>
  <si>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</si>
  <si>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</si>
  <si>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</si>
  <si>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</si>
  <si>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</si>
  <si>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</si>
  <si>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</si>
  <si>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</si>
  <si>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</si>
  <si>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</si>
  <si>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</si>
  <si>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</si>
  <si>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</si>
  <si>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</si>
  <si>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</si>
  <si>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</si>
  <si>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</si>
  <si>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</si>
  <si>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</si>
  <si>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</si>
  <si>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</si>
  <si>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</si>
  <si>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</si>
  <si>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</si>
  <si>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</si>
  <si>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</si>
  <si>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</si>
  <si>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</si>
  <si>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</si>
  <si>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</si>
  <si>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</si>
  <si>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</si>
  <si>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</si>
  <si>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</si>
  <si>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</si>
  <si>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</si>
  <si>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</si>
  <si>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</si>
  <si>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</si>
  <si>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</si>
  <si>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</si>
  <si>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</si>
  <si>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</si>
  <si>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</si>
  <si>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</si>
  <si>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</si>
  <si>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</si>
  <si>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</si>
  <si>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</si>
  <si>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</si>
  <si>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</si>
  <si>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</si>
  <si>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</si>
  <si>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</si>
  <si>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</si>
  <si>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</si>
  <si>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</si>
  <si>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</si>
  <si>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</si>
  <si>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</si>
  <si>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</si>
  <si>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</si>
  <si>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</si>
  <si>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</si>
  <si>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</si>
  <si>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</si>
  <si>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</si>
  <si>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</si>
  <si>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</si>
  <si>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</si>
  <si>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</si>
  <si>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</si>
  <si>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</si>
  <si>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</si>
  <si>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</si>
  <si>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</si>
  <si>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</si>
  <si>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</si>
  <si>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</si>
  <si>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</si>
  <si>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</si>
  <si>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</si>
  <si>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</si>
  <si>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</si>
  <si>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</si>
  <si>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</si>
  <si>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</si>
  <si>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</si>
  <si>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</si>
  <si>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</si>
  <si>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</si>
  <si>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</si>
  <si>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</si>
  <si>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</si>
  <si>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</si>
  <si>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</si>
  <si>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</si>
  <si>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</si>
  <si>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</si>
  <si>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</si>
  <si>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</si>
  <si>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</si>
  <si>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</si>
  <si>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</si>
  <si>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</si>
  <si>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</si>
  <si>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</si>
  <si>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</si>
  <si>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</si>
  <si>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</si>
  <si>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</si>
  <si>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</si>
  <si>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</si>
  <si>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</si>
  <si>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</si>
  <si>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</si>
  <si>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</si>
  <si>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</si>
  <si>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</si>
  <si>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</si>
  <si>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</si>
  <si>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</si>
  <si>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</si>
  <si>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</si>
  <si>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</si>
  <si>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</si>
  <si>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</si>
  <si>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</si>
  <si>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</si>
  <si>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</si>
  <si>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</si>
  <si>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</si>
  <si>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</si>
  <si>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</si>
  <si>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</si>
  <si>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</si>
  <si>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</si>
  <si>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</si>
  <si>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</si>
  <si>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</si>
  <si>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</si>
  <si>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</si>
  <si>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</si>
  <si>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</si>
  <si>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</si>
  <si>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</si>
  <si>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</si>
  <si>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</si>
  <si>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</si>
  <si>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</si>
  <si>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</si>
  <si>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</si>
  <si>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</si>
  <si>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</si>
  <si>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</si>
  <si>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</si>
  <si>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</si>
  <si>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</si>
  <si>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</si>
  <si>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</si>
  <si>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</si>
  <si>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</si>
  <si>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</si>
  <si>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</si>
  <si>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</si>
  <si>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</si>
  <si>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</si>
  <si>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</si>
  <si>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</si>
  <si>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</si>
  <si>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</si>
  <si>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</si>
  <si>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</si>
  <si>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</si>
  <si>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</si>
  <si>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</si>
  <si>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</si>
  <si>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</si>
  <si>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</si>
  <si>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</si>
  <si>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</si>
  <si>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</si>
  <si>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</si>
  <si>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</si>
  <si>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</si>
  <si>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</si>
  <si>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</si>
  <si>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</si>
  <si>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</si>
  <si>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</si>
  <si>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</si>
  <si>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</si>
  <si>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</si>
  <si>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</si>
  <si>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</si>
  <si>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</si>
  <si>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</si>
  <si>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</si>
  <si>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</si>
  <si>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</si>
  <si>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</si>
  <si>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</si>
  <si>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</si>
  <si>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</si>
  <si>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</si>
  <si>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</si>
  <si>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</si>
  <si>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</si>
  <si>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</si>
  <si>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</si>
  <si>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</si>
  <si>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</si>
  <si>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</si>
  <si>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</si>
  <si>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</si>
  <si>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</si>
  <si>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</si>
  <si>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</si>
  <si>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</si>
  <si>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</si>
  <si>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</si>
  <si>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</si>
  <si>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</si>
  <si>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</si>
  <si>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</si>
  <si>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</si>
  <si>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</si>
  <si>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</si>
  <si>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</si>
  <si>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</si>
  <si>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</si>
  <si>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</si>
  <si>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</si>
  <si>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</si>
  <si>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</si>
  <si>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</si>
  <si>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</si>
  <si>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</si>
  <si>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</si>
  <si>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</si>
  <si>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</si>
  <si>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</si>
  <si>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</si>
  <si>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</si>
  <si>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</si>
  <si>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</si>
  <si>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</si>
  <si>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</si>
  <si>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</si>
  <si>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</si>
  <si>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</si>
  <si>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</si>
  <si>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</si>
  <si>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</si>
  <si>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</si>
  <si>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</si>
  <si>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</si>
  <si>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</si>
  <si>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</si>
  <si>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</si>
  <si>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</si>
  <si>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</si>
  <si>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</si>
  <si>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</si>
  <si>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</si>
  <si>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</si>
  <si>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</si>
  <si>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</si>
  <si>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</si>
  <si>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</si>
  <si>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</si>
  <si>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</si>
  <si>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</si>
  <si>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</si>
  <si>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</si>
  <si>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</si>
  <si>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</si>
  <si>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</si>
  <si>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</si>
  <si>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</si>
  <si>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</si>
  <si>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</si>
  <si>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</si>
  <si>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</si>
  <si>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</si>
  <si>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</si>
  <si>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</si>
  <si>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</si>
  <si>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</si>
  <si>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</si>
  <si>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</si>
  <si>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</si>
  <si>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</si>
  <si>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</si>
  <si>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</si>
  <si>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</si>
  <si>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</si>
  <si>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</si>
  <si>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</si>
  <si>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</si>
  <si>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</si>
  <si>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</si>
  <si>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</si>
  <si>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</si>
  <si>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</si>
  <si>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</si>
  <si>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</si>
  <si>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</si>
  <si>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</si>
  <si>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</si>
  <si>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</si>
  <si>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</si>
  <si>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</si>
  <si>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</si>
  <si>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</si>
  <si>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</si>
  <si>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</si>
  <si>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</si>
  <si>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</si>
  <si>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</si>
  <si>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</si>
  <si>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</si>
  <si>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</si>
  <si>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</si>
  <si>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</si>
  <si>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</si>
  <si>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</si>
  <si>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</si>
  <si>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</si>
  <si>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</si>
  <si>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</si>
  <si>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</si>
  <si>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</si>
  <si>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</si>
  <si>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</si>
  <si>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</si>
  <si>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</si>
  <si>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</si>
  <si>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</si>
  <si>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</si>
  <si>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</si>
  <si>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</si>
  <si>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</si>
  <si>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</si>
  <si>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</si>
  <si>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</si>
  <si>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</si>
  <si>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</si>
  <si>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</si>
  <si>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</si>
  <si>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</si>
  <si>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</si>
  <si>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</si>
  <si>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</si>
  <si>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</si>
  <si>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</si>
  <si>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</si>
  <si>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</si>
  <si>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</si>
  <si>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</si>
  <si>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</si>
  <si>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</si>
  <si>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</si>
  <si>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</si>
  <si>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</si>
  <si>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</si>
  <si>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</si>
  <si>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</si>
  <si>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</si>
  <si>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</si>
  <si>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</si>
  <si>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</si>
  <si>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</si>
  <si>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</si>
  <si>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</si>
  <si>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</si>
  <si>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</si>
  <si>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</si>
  <si>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</si>
  <si>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</si>
  <si>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</si>
  <si>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</si>
  <si>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</si>
  <si>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</si>
  <si>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</si>
  <si>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</si>
  <si>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</si>
  <si>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</si>
  <si>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</si>
  <si>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</si>
  <si>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</si>
  <si>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</si>
  <si>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</si>
  <si>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</si>
  <si>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</si>
  <si>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</si>
  <si>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</si>
  <si>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</si>
  <si>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</si>
  <si>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</si>
  <si>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</si>
  <si>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</si>
  <si>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</si>
  <si>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</si>
  <si>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</si>
  <si>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</si>
  <si>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</si>
  <si>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</si>
  <si>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</si>
  <si>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</si>
  <si>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</si>
  <si>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</si>
  <si>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</si>
  <si>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</si>
  <si>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</si>
  <si>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</si>
  <si>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</si>
  <si>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</si>
  <si>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</si>
  <si>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</si>
  <si>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</si>
  <si>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</si>
  <si>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</si>
  <si>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</si>
  <si>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</si>
  <si>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</si>
  <si>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</si>
  <si>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</si>
  <si>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</si>
  <si>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</si>
  <si>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</si>
  <si>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</si>
  <si>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</si>
  <si>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</si>
  <si>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</si>
  <si>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</si>
  <si>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</si>
  <si>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</si>
  <si>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</si>
  <si>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</si>
  <si>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</si>
  <si>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</si>
  <si>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</si>
  <si>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</si>
  <si>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</si>
  <si>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</si>
  <si>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</si>
  <si>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</si>
  <si>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</si>
  <si>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</si>
  <si>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</si>
  <si>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</si>
  <si>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</si>
  <si>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</si>
  <si>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</si>
  <si>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</si>
  <si>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</si>
  <si>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</si>
  <si>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</si>
  <si>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</si>
  <si>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</si>
  <si>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</si>
  <si>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</si>
  <si>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</si>
  <si>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</si>
  <si>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</si>
  <si>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</si>
  <si>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</si>
  <si>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</si>
  <si>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</si>
  <si>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</si>
  <si>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</si>
  <si>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</si>
  <si>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</si>
  <si>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</si>
  <si>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</si>
  <si>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</si>
  <si>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</si>
  <si>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</si>
  <si>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</si>
  <si>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</si>
  <si>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</si>
  <si>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</si>
  <si>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</si>
  <si>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</si>
  <si>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</si>
  <si>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</si>
  <si>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</si>
  <si>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</si>
  <si>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</si>
  <si>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</si>
  <si>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</si>
  <si>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</si>
  <si>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</si>
  <si>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</si>
  <si>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</si>
  <si>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</si>
  <si>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</si>
  <si>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</si>
  <si>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</si>
  <si>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</si>
  <si>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</si>
  <si>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</si>
  <si>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</si>
  <si>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</si>
  <si>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</si>
  <si>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</si>
  <si>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</si>
  <si>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</si>
  <si>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</si>
  <si>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</si>
  <si>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</si>
  <si>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</si>
  <si>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</si>
  <si>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</si>
  <si>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</si>
  <si>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</si>
  <si>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</si>
  <si>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</si>
  <si>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</si>
  <si>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</si>
  <si>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</si>
  <si>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</si>
  <si>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</si>
  <si>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</si>
  <si>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</si>
  <si>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</si>
  <si>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</si>
  <si>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</si>
  <si>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</si>
  <si>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</si>
  <si>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</si>
  <si>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</si>
  <si>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</si>
  <si>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</si>
  <si>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</si>
  <si>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</si>
  <si>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</si>
  <si>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</si>
  <si>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</si>
  <si>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</si>
  <si>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</si>
  <si>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</si>
  <si>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</si>
  <si>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</si>
  <si>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</si>
  <si>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</si>
  <si>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</si>
  <si>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</si>
  <si>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</si>
  <si>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</si>
  <si>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</si>
  <si>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</si>
  <si>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</si>
  <si>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</si>
  <si>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</si>
  <si>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</si>
  <si>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</si>
  <si>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</si>
  <si>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</si>
  <si>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</si>
  <si>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</si>
  <si>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</si>
  <si>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</si>
  <si>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</si>
  <si>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</si>
  <si>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</si>
  <si>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</si>
  <si>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</si>
  <si>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</si>
  <si>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</si>
  <si>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</si>
  <si>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</si>
  <si>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</si>
  <si>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</si>
  <si>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</si>
  <si>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</si>
  <si>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</si>
  <si>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</si>
  <si>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</si>
  <si>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</si>
  <si>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</si>
  <si>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</si>
  <si>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</si>
  <si>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</si>
  <si>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</si>
  <si>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</si>
  <si>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</si>
  <si>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</si>
  <si>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</si>
  <si>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</si>
  <si>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</si>
  <si>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</si>
  <si>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</si>
  <si>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</si>
  <si>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</si>
  <si>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</si>
  <si>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</si>
  <si>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</si>
  <si>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</si>
  <si>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</si>
  <si>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</si>
  <si>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</si>
  <si>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</si>
  <si>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</si>
  <si>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</si>
  <si>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</si>
  <si>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</si>
  <si>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</si>
  <si>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</si>
  <si>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</si>
  <si>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</si>
  <si>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</si>
  <si>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</si>
  <si>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</si>
  <si>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</si>
  <si>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</si>
  <si>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</si>
  <si>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</si>
  <si>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</si>
  <si>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</si>
  <si>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</si>
  <si>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</si>
  <si>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</si>
  <si>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</si>
  <si>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</si>
  <si>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</si>
  <si>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</si>
  <si>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</si>
  <si>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</si>
  <si>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</si>
  <si>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</si>
  <si>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</si>
  <si>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</si>
  <si>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</si>
  <si>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</si>
  <si>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</si>
  <si>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</si>
  <si>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</si>
  <si>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</si>
  <si>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</si>
  <si>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</si>
  <si>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</si>
  <si>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</si>
  <si>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</si>
  <si>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</si>
  <si>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</si>
  <si>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</si>
  <si>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</si>
  <si>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</si>
  <si>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</si>
  <si>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</si>
  <si>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</si>
  <si>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</si>
  <si>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</si>
  <si>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</si>
  <si>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</si>
  <si>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</si>
  <si>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</si>
  <si>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</si>
  <si>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</si>
  <si>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</si>
  <si>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</si>
  <si>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</si>
  <si>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</si>
  <si>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</si>
  <si>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</si>
  <si>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</si>
  <si>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</si>
  <si>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</si>
  <si>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</si>
  <si>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</si>
  <si>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</si>
  <si>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</si>
  <si>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</si>
  <si>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</si>
  <si>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</si>
  <si>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</si>
  <si>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</si>
  <si>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</si>
  <si>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</si>
  <si>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</si>
  <si>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</si>
  <si>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</si>
  <si>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</si>
  <si>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</si>
  <si>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</si>
  <si>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</si>
  <si>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</si>
  <si>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</si>
  <si>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</si>
  <si>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</si>
  <si>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</si>
  <si>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</si>
  <si>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</si>
  <si>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</si>
  <si>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</si>
  <si>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</si>
  <si>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</si>
  <si>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</si>
  <si>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</si>
  <si>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</si>
  <si>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</si>
  <si>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</si>
  <si>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</si>
  <si>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</si>
  <si>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</si>
  <si>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</si>
  <si>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</si>
  <si>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</si>
  <si>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</si>
  <si>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</si>
  <si>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</si>
  <si>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</si>
  <si>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</si>
  <si>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</si>
  <si>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</si>
  <si>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</si>
  <si>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</si>
  <si>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</si>
  <si>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</si>
  <si>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</si>
  <si>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</si>
  <si>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</si>
  <si>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</si>
  <si>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</si>
  <si>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</si>
  <si>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</si>
  <si>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</si>
  <si>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</si>
  <si>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</si>
  <si>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</si>
  <si>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</si>
  <si>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</si>
  <si>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</si>
  <si>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</si>
  <si>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</si>
  <si>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</si>
  <si>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</si>
  <si>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</si>
  <si>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</si>
  <si>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</si>
  <si>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</si>
  <si>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</si>
  <si>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</si>
  <si>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</si>
  <si>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</si>
  <si>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</si>
  <si>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</si>
  <si>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</si>
  <si>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</si>
  <si>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</si>
  <si>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</si>
  <si>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</si>
  <si>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</si>
  <si>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</si>
  <si>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</si>
  <si>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</si>
  <si>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</si>
  <si>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</si>
  <si>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</si>
  <si>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</si>
  <si>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</si>
  <si>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</si>
  <si>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</si>
  <si>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</si>
  <si>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</si>
  <si>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</si>
  <si>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</si>
  <si>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</si>
  <si>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</si>
  <si>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</si>
  <si>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</si>
  <si>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</si>
  <si>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</si>
  <si>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</si>
  <si>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</si>
  <si>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</si>
  <si>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</si>
  <si>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</si>
  <si>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</si>
  <si>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</si>
  <si>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</si>
  <si>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</si>
  <si>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</si>
  <si>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</si>
  <si>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</si>
  <si>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</si>
  <si>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</si>
  <si>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</si>
  <si>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</si>
  <si>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</si>
  <si>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</si>
  <si>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</si>
  <si>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</si>
  <si>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</si>
  <si>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</si>
  <si>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</si>
  <si>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</si>
  <si>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</si>
  <si>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</si>
  <si>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</si>
  <si>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</si>
  <si>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</si>
  <si>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</si>
  <si>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</si>
  <si>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</si>
  <si>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</si>
  <si>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</si>
  <si>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</si>
  <si>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</si>
  <si>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</si>
  <si>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</si>
  <si>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</si>
  <si>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</si>
  <si>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</si>
  <si>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</si>
  <si>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</si>
  <si>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</si>
  <si>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</si>
  <si>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</si>
  <si>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</si>
  <si>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</si>
  <si>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</si>
  <si>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</si>
  <si>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</si>
  <si>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</si>
  <si>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</si>
  <si>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</si>
  <si>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</si>
  <si>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</si>
  <si>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</si>
  <si>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</si>
  <si>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</si>
  <si>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</si>
  <si>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</si>
  <si>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</si>
  <si>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</si>
  <si>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</si>
  <si>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</si>
  <si>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</si>
  <si>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</si>
  <si>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</si>
  <si>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</si>
  <si>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</si>
  <si>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</si>
  <si>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</si>
  <si>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</si>
  <si>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</si>
  <si>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</si>
  <si>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</si>
  <si>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</si>
  <si>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</si>
  <si>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</si>
  <si>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</si>
  <si>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</si>
  <si>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</si>
  <si>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</si>
  <si>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</si>
  <si>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</si>
  <si>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</si>
  <si>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</si>
  <si>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</si>
  <si>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</si>
  <si>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</si>
  <si>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</si>
  <si>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</si>
  <si>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</si>
  <si>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</si>
  <si>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</si>
  <si>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</si>
  <si>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</si>
  <si>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</si>
  <si>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</si>
  <si>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</si>
  <si>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</si>
  <si>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</si>
  <si>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</si>
  <si>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</si>
  <si>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</si>
  <si>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</si>
  <si>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</si>
  <si>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</si>
  <si>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</si>
  <si>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</si>
  <si>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</si>
  <si>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</si>
  <si>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</si>
  <si>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</si>
  <si>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</si>
  <si>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</si>
  <si>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</si>
  <si>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</si>
  <si>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</si>
  <si>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</si>
  <si>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</si>
  <si>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</si>
  <si>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</si>
  <si>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</si>
  <si>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</si>
  <si>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</si>
  <si>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</si>
  <si>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</si>
  <si>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</si>
  <si>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</si>
  <si>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</si>
  <si>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</si>
  <si>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</si>
  <si>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</si>
  <si>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</si>
  <si>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</si>
  <si>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</si>
  <si>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</si>
  <si>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</si>
  <si>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</si>
  <si>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</si>
  <si>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</si>
  <si>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</si>
  <si>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</si>
  <si>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</si>
  <si>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</si>
  <si>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</si>
  <si>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</si>
  <si>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</si>
  <si>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</si>
  <si>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</si>
  <si>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</si>
  <si>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</si>
  <si>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</si>
  <si>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</si>
  <si>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</si>
  <si>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</si>
  <si>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</si>
  <si>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</si>
  <si>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</si>
  <si>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</si>
  <si>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</si>
  <si>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</si>
  <si>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</si>
  <si>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</si>
  <si>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</si>
  <si>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</si>
  <si>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</si>
  <si>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</si>
  <si>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</si>
  <si>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</si>
  <si>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</si>
  <si>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</si>
  <si>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</si>
  <si>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</si>
  <si>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</si>
  <si>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</si>
  <si>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</si>
  <si>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</si>
  <si>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</si>
  <si>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</si>
  <si>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</si>
  <si>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</si>
  <si>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</si>
  <si>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</si>
  <si>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</si>
  <si>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</si>
  <si>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</si>
  <si>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</si>
  <si>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</si>
  <si>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</si>
  <si>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</si>
  <si>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</si>
  <si>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</si>
  <si>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</si>
  <si>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</si>
  <si>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</si>
  <si>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</si>
  <si>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</si>
  <si>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</si>
  <si>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</si>
  <si>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</si>
  <si>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</si>
  <si>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</si>
  <si>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</si>
  <si>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</si>
  <si>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</si>
  <si>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</si>
  <si>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</si>
  <si>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</si>
  <si>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</si>
  <si>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</si>
  <si>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</si>
  <si>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</si>
  <si>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</si>
  <si>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</si>
  <si>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</si>
  <si>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</si>
  <si>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</si>
  <si>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</si>
  <si>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</si>
  <si>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</si>
  <si>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</si>
  <si>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</si>
  <si>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</si>
  <si>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</si>
  <si>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</si>
  <si>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</si>
  <si>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</si>
  <si>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</si>
  <si>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</si>
  <si>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</si>
  <si>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</si>
  <si>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</si>
  <si>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</si>
  <si>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</si>
  <si>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</si>
  <si>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</si>
  <si>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</si>
  <si>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</si>
  <si>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</si>
  <si>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</si>
  <si>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</si>
  <si>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</si>
  <si>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</si>
  <si>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</si>
  <si>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</si>
  <si>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</si>
  <si>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</si>
  <si>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</si>
  <si>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</si>
  <si>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</si>
  <si>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</si>
  <si>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</si>
  <si>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</si>
  <si>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</si>
  <si>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</si>
  <si>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</si>
  <si>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</si>
  <si>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</si>
  <si>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</si>
  <si>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</si>
  <si>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</si>
  <si>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</si>
  <si>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</si>
  <si>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</si>
  <si>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</si>
  <si>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</si>
  <si>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</si>
  <si>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</si>
  <si>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</si>
  <si>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</si>
  <si>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</si>
  <si>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</si>
  <si>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</si>
  <si>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</si>
  <si>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</si>
  <si>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</si>
  <si>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</si>
  <si>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</si>
  <si>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</si>
  <si>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</si>
  <si>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</si>
  <si>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</si>
  <si>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</si>
  <si>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</si>
  <si>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</si>
  <si>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</si>
  <si>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</si>
  <si>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</si>
  <si>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</si>
  <si>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</si>
  <si>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</si>
  <si>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</si>
  <si>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</si>
  <si>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</si>
  <si>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</si>
  <si>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</si>
  <si>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</si>
  <si>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</si>
  <si>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</si>
  <si>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</si>
  <si>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</si>
  <si>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</si>
  <si>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</si>
  <si>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</si>
  <si>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</si>
  <si>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</si>
  <si>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</si>
  <si>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</si>
  <si>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</si>
  <si>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</si>
  <si>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</si>
  <si>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</si>
  <si>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</si>
  <si>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</si>
  <si>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</si>
  <si>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</si>
  <si>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</si>
  <si>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</si>
  <si>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</si>
  <si>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</si>
  <si>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</si>
  <si>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</si>
  <si>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</si>
  <si>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</si>
  <si>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</si>
  <si>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</si>
  <si>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</si>
  <si>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</si>
  <si>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</si>
  <si>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</si>
  <si>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</si>
  <si>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</si>
  <si>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</si>
  <si>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</si>
  <si>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</si>
  <si>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</si>
  <si>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</si>
  <si>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</si>
  <si>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</si>
  <si>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</si>
  <si>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</si>
  <si>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</si>
  <si>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</si>
  <si>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</si>
  <si>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</si>
  <si>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</si>
  <si>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</si>
  <si>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</si>
  <si>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</si>
  <si>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</si>
  <si>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</si>
  <si>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</si>
  <si>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</si>
  <si>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</si>
  <si>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</si>
  <si>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</si>
  <si>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</si>
  <si>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</si>
  <si>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</si>
  <si>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</si>
  <si>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</si>
  <si>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</si>
  <si>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</si>
  <si>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</si>
  <si>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</si>
  <si>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</si>
  <si>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</si>
  <si>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</si>
  <si>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</si>
  <si>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</si>
  <si>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</si>
  <si>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</si>
  <si>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</si>
  <si>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</si>
  <si>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</si>
  <si>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</si>
  <si>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</si>
  <si>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</si>
  <si>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</si>
  <si>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</si>
  <si>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</si>
  <si>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</si>
  <si>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</si>
  <si>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</si>
  <si>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</si>
  <si>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</si>
  <si>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</si>
  <si>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</si>
  <si>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</si>
  <si>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</si>
  <si>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</si>
  <si>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</si>
  <si>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</si>
  <si>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</si>
  <si>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</si>
  <si>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</si>
  <si>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</si>
  <si>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</si>
  <si>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</si>
  <si>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</si>
  <si>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</si>
  <si>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</si>
  <si>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</si>
  <si>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</si>
  <si>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</si>
  <si>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</si>
  <si>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</si>
  <si>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</si>
  <si>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</si>
  <si>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</si>
  <si>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</si>
  <si>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</si>
  <si>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</si>
  <si>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</si>
  <si>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</si>
  <si>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</si>
  <si>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</si>
  <si>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</si>
  <si>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</si>
  <si>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</si>
  <si>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</si>
  <si>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</si>
  <si>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</si>
  <si>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</si>
  <si>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</si>
  <si>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</si>
  <si>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</si>
  <si>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</si>
  <si>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</si>
  <si>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</si>
  <si>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</si>
  <si>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</si>
  <si>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</si>
  <si>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</si>
  <si>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</si>
  <si>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</si>
  <si>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</si>
  <si>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</si>
  <si>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</si>
  <si>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</si>
  <si>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</si>
  <si>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</si>
  <si>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</si>
  <si>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</si>
  <si>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</si>
  <si>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</si>
  <si>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</si>
  <si>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</si>
  <si>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</si>
  <si>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</si>
  <si>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</si>
  <si>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</si>
  <si>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</si>
  <si>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</si>
  <si>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</si>
  <si>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</si>
  <si>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</si>
  <si>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</si>
  <si>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</si>
  <si>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</si>
  <si>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</si>
  <si>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</si>
  <si>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</si>
  <si>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</si>
  <si>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</si>
  <si>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</si>
  <si>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</si>
  <si>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</si>
  <si>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</si>
  <si>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</si>
  <si>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</si>
  <si>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</si>
  <si>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</si>
  <si>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</si>
  <si>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</si>
  <si>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</si>
  <si>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</si>
  <si>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</si>
  <si>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</si>
  <si>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</si>
  <si>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</si>
  <si>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</si>
  <si>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</si>
  <si>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</si>
  <si>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</si>
  <si>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</si>
  <si>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</si>
  <si>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</si>
  <si>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</si>
  <si>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</si>
  <si>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</si>
  <si>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</si>
  <si>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</si>
  <si>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</si>
  <si>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</si>
  <si>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</si>
  <si>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</si>
  <si>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</si>
  <si>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</si>
  <si>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</si>
  <si>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</si>
  <si>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</si>
  <si>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</si>
  <si>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</si>
  <si>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</si>
  <si>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</si>
  <si>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</si>
  <si>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</si>
  <si>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</si>
  <si>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</si>
  <si>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</si>
  <si>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</si>
  <si>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</si>
  <si>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</si>
  <si>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</si>
  <si>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</si>
  <si>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</si>
  <si>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</si>
  <si>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</si>
  <si>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</si>
  <si>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</si>
  <si>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</si>
  <si>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</si>
  <si>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</si>
  <si>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</si>
  <si>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</si>
  <si>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</si>
  <si>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</si>
  <si>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</si>
  <si>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</si>
  <si>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</si>
  <si>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</si>
  <si>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</si>
  <si>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</si>
  <si>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</si>
  <si>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</si>
  <si>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</si>
  <si>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</si>
  <si>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</si>
  <si>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</si>
  <si>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</si>
  <si>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</si>
  <si>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</si>
  <si>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</si>
  <si>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</si>
  <si>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</si>
  <si>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</si>
  <si>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</si>
  <si>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</si>
  <si>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</si>
  <si>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</si>
  <si>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</si>
  <si>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</si>
  <si>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</si>
  <si>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</si>
  <si>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</si>
  <si>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</si>
  <si>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</si>
  <si>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</si>
  <si>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</si>
  <si>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</si>
  <si>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</si>
  <si>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</si>
  <si>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</si>
  <si>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</si>
  <si>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</si>
  <si>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</si>
  <si>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</si>
  <si>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</si>
  <si>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</si>
  <si>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</si>
  <si>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</si>
  <si>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</si>
  <si>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</si>
  <si>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</si>
  <si>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</si>
  <si>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</si>
  <si>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</si>
  <si>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</si>
  <si>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</si>
  <si>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</si>
  <si>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</si>
  <si>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</si>
  <si>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</si>
  <si>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</si>
  <si>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</si>
  <si>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</si>
  <si>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</si>
  <si>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</si>
  <si>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</si>
  <si>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</si>
  <si>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</si>
  <si>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</si>
  <si>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</si>
  <si>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</si>
  <si>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</si>
  <si>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</si>
  <si>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</si>
  <si>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</si>
  <si>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</si>
  <si>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</si>
  <si>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</si>
  <si>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</si>
  <si>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</si>
  <si>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</si>
  <si>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</si>
  <si>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</si>
  <si>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</si>
  <si>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</si>
  <si>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</si>
  <si>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</si>
  <si>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</si>
  <si>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</si>
  <si>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</si>
  <si>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</si>
  <si>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</si>
  <si>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</si>
  <si>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</si>
  <si>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</si>
  <si>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</si>
  <si>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</si>
  <si>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</si>
  <si>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</si>
  <si>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</si>
  <si>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</si>
  <si>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</si>
  <si>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</si>
  <si>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</si>
  <si>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</si>
  <si>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</si>
  <si>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</si>
  <si>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</si>
  <si>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</si>
  <si>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</si>
  <si>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</si>
  <si>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</si>
  <si>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</si>
  <si>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</si>
  <si>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</si>
  <si>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</si>
  <si>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</si>
  <si>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</si>
  <si>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</si>
  <si>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</si>
  <si>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</si>
  <si>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</si>
  <si>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</si>
  <si>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</si>
  <si>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</si>
  <si>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</si>
  <si>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</si>
  <si>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</si>
  <si>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</si>
  <si>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</si>
  <si>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</si>
  <si>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</si>
  <si>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</si>
  <si>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</si>
  <si>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</si>
  <si>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</si>
  <si>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</si>
  <si>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</si>
  <si>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</si>
  <si>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</si>
  <si>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</si>
  <si>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</si>
  <si>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</si>
  <si>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</si>
  <si>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</si>
  <si>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</si>
  <si>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</si>
  <si>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</si>
  <si>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</si>
  <si>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</si>
  <si>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</si>
  <si>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</si>
  <si>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</si>
  <si>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</si>
  <si>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</si>
  <si>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</si>
  <si>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</si>
  <si>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</si>
  <si>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</si>
  <si>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</si>
  <si>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</si>
  <si>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</si>
  <si>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</si>
  <si>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</si>
  <si>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</si>
  <si>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</si>
  <si>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</si>
  <si>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</si>
  <si>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</si>
  <si>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</si>
  <si>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</si>
  <si>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</si>
  <si>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</si>
  <si>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</si>
  <si>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</si>
  <si>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</si>
  <si>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</si>
  <si>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</si>
  <si>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</si>
  <si>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</si>
  <si>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</si>
  <si>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</si>
  <si>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</si>
  <si>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</si>
  <si>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</si>
  <si>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</si>
  <si>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</si>
  <si>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</si>
  <si>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</si>
  <si>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</si>
  <si>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</si>
  <si>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</si>
  <si>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</si>
  <si>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</si>
  <si>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</si>
  <si>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</si>
  <si>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</si>
  <si>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</si>
  <si>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</si>
  <si>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</si>
  <si>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</si>
  <si>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</si>
  <si>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</si>
  <si>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</si>
  <si>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</si>
  <si>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</si>
  <si>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</si>
  <si>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</si>
  <si>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</si>
  <si>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</si>
  <si>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</si>
  <si>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</si>
  <si>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</si>
  <si>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</si>
  <si>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</si>
  <si>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</si>
  <si>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</si>
  <si>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</si>
  <si>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</si>
  <si>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</si>
  <si>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</si>
  <si>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</si>
  <si>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</si>
  <si>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</si>
  <si>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</si>
  <si>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</si>
  <si>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</si>
  <si>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</si>
  <si>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</si>
  <si>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</si>
  <si>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</si>
  <si>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</si>
  <si>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</si>
  <si>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</si>
  <si>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</si>
  <si>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</si>
  <si>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</si>
  <si>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</si>
  <si>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</si>
  <si>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</si>
  <si>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</si>
  <si>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</si>
  <si>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</si>
  <si>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</si>
  <si>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</si>
  <si>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</si>
  <si>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</si>
  <si>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</si>
  <si>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</si>
  <si>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</si>
  <si>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</si>
  <si>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</si>
  <si>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</si>
  <si>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</si>
  <si>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</si>
  <si>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</si>
  <si>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</si>
  <si>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</si>
  <si>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</si>
  <si>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</si>
  <si>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</si>
  <si>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</si>
  <si>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</si>
  <si>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</si>
  <si>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</si>
  <si>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</si>
  <si>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</si>
  <si>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</si>
  <si>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</si>
  <si>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</si>
  <si>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</si>
  <si>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</si>
  <si>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</si>
  <si>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</si>
  <si>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</si>
  <si>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</si>
  <si>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</si>
  <si>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</si>
  <si>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</si>
  <si>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</si>
  <si>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</si>
  <si>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</si>
  <si>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</si>
  <si>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</si>
  <si>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</si>
  <si>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</si>
  <si>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</si>
  <si>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</si>
  <si>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</si>
  <si>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</si>
  <si>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</si>
  <si>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</si>
  <si>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</si>
  <si>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</si>
  <si>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</si>
  <si>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</si>
  <si>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</si>
  <si>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</si>
  <si>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</si>
  <si>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</si>
  <si>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</si>
  <si>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</si>
  <si>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</si>
  <si>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</si>
  <si>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</si>
  <si>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</si>
  <si>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</si>
  <si>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</si>
  <si>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</si>
  <si>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</si>
  <si>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</si>
  <si>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</si>
  <si>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</si>
  <si>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</si>
  <si>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</si>
  <si>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</si>
  <si>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</si>
  <si>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</si>
  <si>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</si>
  <si>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</si>
  <si>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</si>
  <si>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</si>
  <si>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</si>
  <si>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</si>
  <si>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</si>
  <si>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</si>
  <si>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</si>
  <si>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</si>
  <si>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</si>
  <si>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</si>
  <si>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</si>
  <si>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</si>
  <si>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</si>
  <si>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</si>
  <si>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</si>
  <si>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</si>
  <si>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</si>
  <si>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</si>
  <si>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</si>
  <si>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</si>
  <si>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</si>
  <si>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</si>
  <si>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</si>
  <si>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</si>
  <si>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</si>
  <si>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</si>
  <si>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</si>
  <si>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</si>
  <si>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</si>
  <si>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</si>
  <si>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</si>
  <si>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</si>
  <si>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</si>
  <si>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</si>
  <si>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</si>
  <si>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</si>
  <si>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</si>
  <si>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</si>
  <si>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</si>
  <si>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</si>
  <si>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</si>
  <si>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</si>
  <si>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</si>
  <si>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</si>
  <si>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</si>
  <si>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</si>
  <si>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</si>
  <si>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</si>
  <si>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</si>
  <si>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</si>
  <si>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</si>
  <si>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</si>
  <si>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</si>
  <si>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</si>
  <si>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</si>
  <si>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</si>
  <si>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</si>
  <si>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</si>
  <si>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</si>
  <si>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</si>
  <si>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</si>
  <si>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</si>
  <si>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</si>
  <si>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</si>
  <si>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</si>
  <si>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</si>
  <si>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</si>
  <si>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</si>
  <si>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</si>
  <si>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</si>
  <si>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</si>
  <si>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</si>
  <si>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</si>
  <si>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</si>
  <si>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</si>
  <si>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</si>
  <si>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</si>
  <si>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</si>
  <si>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</si>
  <si>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</si>
  <si>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</si>
  <si>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</si>
  <si>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</si>
  <si>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</si>
  <si>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</si>
  <si>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</si>
  <si>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</si>
  <si>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</si>
  <si>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</si>
  <si>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</si>
  <si>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</si>
  <si>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</si>
  <si>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</si>
  <si>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</si>
  <si>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</si>
  <si>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</si>
  <si>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</si>
  <si>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</si>
  <si>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</si>
  <si>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</si>
  <si>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</si>
  <si>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</si>
  <si>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</si>
  <si>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</si>
  <si>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</si>
  <si>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</si>
  <si>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</si>
  <si>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</si>
  <si>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</si>
  <si>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</si>
  <si>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</si>
  <si>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</si>
  <si>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</si>
  <si>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</si>
  <si>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</si>
  <si>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</si>
  <si>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</si>
  <si>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</si>
  <si>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</si>
  <si>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</si>
  <si>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</si>
  <si>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</si>
  <si>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</si>
  <si>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</si>
  <si>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</si>
  <si>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</si>
  <si>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</si>
  <si>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</si>
  <si>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</si>
  <si>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</si>
  <si>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</si>
  <si>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</si>
  <si>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</si>
  <si>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</si>
  <si>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</si>
  <si>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</si>
  <si>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</si>
  <si>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</si>
  <si>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</si>
  <si>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</si>
  <si>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</si>
  <si>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</si>
  <si>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</si>
  <si>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</si>
  <si>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</si>
  <si>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</si>
  <si>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</si>
  <si>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</si>
  <si>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</si>
  <si>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</si>
  <si>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</si>
  <si>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</si>
  <si>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</si>
  <si>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</si>
  <si>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</si>
  <si>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</si>
  <si>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</si>
  <si>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</si>
  <si>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</si>
  <si>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</si>
  <si>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</si>
  <si>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</si>
  <si>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</si>
  <si>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</si>
  <si>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</si>
  <si>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</si>
  <si>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</si>
  <si>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</si>
  <si>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</si>
  <si>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</si>
  <si>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</si>
  <si>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</si>
  <si>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</si>
  <si>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</si>
  <si>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</si>
  <si>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</si>
  <si>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</si>
  <si>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</si>
  <si>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</si>
  <si>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</si>
  <si>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</si>
  <si>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</si>
  <si>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</si>
  <si>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</si>
  <si>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</si>
  <si>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</si>
  <si>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</si>
  <si>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</si>
  <si>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</si>
  <si>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</si>
  <si>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</si>
  <si>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</si>
  <si>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</si>
  <si>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</si>
  <si>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</si>
  <si>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</si>
  <si>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</si>
  <si>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</si>
  <si>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</si>
  <si>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</si>
  <si>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</si>
  <si>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</si>
  <si>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</si>
  <si>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</si>
  <si>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</si>
  <si>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</si>
  <si>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</si>
  <si>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</si>
  <si>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</si>
  <si>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</si>
  <si>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</si>
  <si>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</si>
  <si>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</si>
  <si>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</si>
  <si>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</si>
  <si>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</si>
  <si>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</si>
  <si>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</si>
  <si>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</si>
  <si>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</si>
  <si>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</si>
  <si>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</si>
  <si>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</si>
  <si>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</si>
  <si>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</si>
  <si>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</si>
  <si>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</si>
  <si>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</si>
  <si>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</si>
  <si>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</si>
  <si>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</si>
  <si>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</si>
  <si>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</si>
  <si>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</si>
  <si>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</si>
  <si>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</si>
  <si>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</si>
  <si>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</si>
  <si>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</si>
  <si>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</si>
  <si>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</si>
  <si>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</si>
  <si>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</si>
  <si>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</si>
  <si>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</si>
  <si>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</si>
  <si>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</si>
  <si>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</si>
  <si>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</si>
  <si>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</si>
  <si>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</si>
  <si>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</si>
  <si>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</si>
  <si>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</si>
  <si>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</si>
  <si>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</si>
  <si>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</si>
  <si>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</si>
  <si>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</si>
  <si>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</si>
  <si>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</si>
  <si>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</si>
  <si>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</si>
  <si>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</si>
  <si>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</si>
  <si>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</si>
  <si>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</si>
  <si>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</si>
  <si>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</si>
  <si>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</si>
  <si>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</si>
  <si>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</si>
  <si>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</si>
  <si>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</si>
  <si>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</si>
  <si>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</si>
  <si>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</si>
  <si>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</si>
  <si>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</si>
  <si>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</si>
  <si>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</si>
  <si>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</si>
  <si>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</si>
  <si>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</si>
  <si>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</si>
  <si>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</si>
  <si>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</si>
  <si>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</si>
  <si>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</si>
  <si>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</si>
  <si>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</si>
  <si>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</si>
  <si>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</si>
  <si>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</si>
  <si>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</si>
  <si>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</si>
  <si>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</si>
  <si>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</si>
  <si>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</si>
  <si>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</si>
  <si>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</si>
  <si>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</si>
  <si>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</si>
  <si>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</si>
  <si>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</si>
  <si>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</si>
  <si>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</si>
  <si>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</si>
  <si>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</si>
  <si>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</si>
  <si>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</si>
  <si>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</si>
  <si>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</si>
  <si>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</si>
  <si>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</si>
  <si>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</si>
  <si>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</si>
  <si>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</si>
  <si>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</si>
  <si>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</si>
  <si>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</si>
  <si>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</si>
  <si>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</si>
  <si>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</si>
  <si>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</si>
  <si>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</si>
  <si>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</si>
  <si>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</si>
  <si>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</si>
  <si>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</si>
  <si>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</si>
  <si>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</si>
  <si>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</si>
  <si>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</si>
  <si>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</si>
  <si>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</si>
  <si>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</si>
  <si>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</si>
  <si>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</si>
  <si>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</si>
  <si>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</si>
  <si>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</si>
  <si>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</si>
  <si>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</si>
  <si>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</si>
  <si>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</si>
  <si>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</si>
  <si>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</si>
  <si>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</si>
  <si>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</si>
  <si>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</si>
  <si>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</si>
  <si>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</si>
  <si>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</si>
  <si>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</si>
  <si>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</si>
  <si>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</si>
  <si>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</si>
  <si>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</si>
  <si>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</si>
  <si>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</si>
  <si>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</si>
  <si>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</si>
  <si>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</si>
  <si>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</si>
  <si>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</si>
  <si>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</si>
  <si>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</si>
  <si>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</si>
  <si>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</si>
  <si>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</si>
  <si>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</si>
  <si>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</si>
  <si>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</si>
  <si>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</si>
  <si>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</si>
  <si>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</si>
  <si>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</si>
  <si>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</si>
  <si>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</si>
  <si>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</si>
  <si>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</si>
  <si>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</si>
  <si>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</si>
  <si>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</si>
  <si>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</si>
  <si>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</si>
  <si>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</si>
  <si>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</si>
  <si>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</si>
  <si>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</si>
  <si>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</si>
  <si>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</si>
  <si>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</si>
  <si>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</si>
  <si>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</si>
  <si>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</si>
  <si>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</si>
  <si>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</si>
  <si>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</si>
  <si>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</si>
  <si>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</si>
  <si>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</si>
  <si>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</si>
  <si>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</si>
  <si>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</si>
  <si>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</si>
  <si>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</si>
  <si>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</si>
  <si>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</si>
  <si>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</si>
  <si>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</si>
  <si>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</si>
  <si>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</si>
  <si>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</si>
  <si>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</si>
  <si>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</si>
  <si>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</si>
  <si>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</si>
  <si>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</si>
  <si>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</si>
  <si>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</si>
  <si>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</si>
  <si>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</si>
  <si>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</si>
  <si>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</si>
  <si>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</si>
  <si>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</si>
  <si>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</si>
  <si>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</si>
  <si>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</si>
  <si>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</si>
  <si>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</si>
  <si>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</si>
  <si>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</si>
  <si>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</si>
  <si>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</si>
  <si>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</si>
  <si>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</si>
  <si>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</si>
  <si>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</si>
  <si>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</si>
  <si>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</si>
  <si>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</si>
  <si>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</si>
  <si>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</si>
  <si>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</si>
  <si>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</si>
  <si>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</si>
  <si>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</si>
  <si>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</si>
  <si>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</si>
  <si>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</si>
  <si>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</si>
  <si>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</si>
  <si>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</si>
  <si>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</si>
  <si>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</si>
  <si>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</si>
  <si>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</si>
  <si>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</si>
  <si>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</si>
  <si>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</si>
  <si>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</si>
  <si>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</si>
  <si>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</si>
  <si>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</si>
  <si>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</si>
  <si>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</si>
  <si>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</si>
  <si>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</si>
  <si>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</si>
  <si>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</si>
  <si>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</si>
  <si>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</si>
  <si>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</si>
  <si>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</si>
  <si>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</si>
  <si>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</si>
  <si>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</si>
  <si>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</si>
  <si>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</si>
  <si>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</si>
  <si>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</si>
  <si>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</si>
  <si>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</si>
  <si>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</si>
  <si>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</si>
  <si>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</si>
  <si>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</si>
  <si>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</si>
  <si>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</si>
  <si>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</si>
  <si>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</si>
  <si>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</si>
  <si>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</si>
  <si>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</si>
  <si>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</si>
  <si>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</si>
  <si>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</si>
  <si>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</si>
  <si>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</si>
  <si>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</si>
  <si>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</si>
  <si>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</si>
  <si>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</si>
  <si>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</si>
  <si>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</si>
  <si>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</si>
  <si>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</si>
  <si>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</si>
  <si>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</si>
  <si>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</si>
  <si>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</si>
  <si>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</si>
  <si>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</si>
  <si>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</si>
  <si>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</si>
  <si>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</si>
  <si>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</si>
  <si>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</si>
  <si>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</si>
  <si>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</si>
  <si>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</si>
  <si>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</si>
  <si>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</si>
  <si>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</si>
  <si>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</si>
  <si>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</si>
  <si>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</si>
  <si>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</si>
  <si>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</si>
  <si>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</si>
  <si>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</si>
  <si>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</si>
  <si>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</si>
  <si>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</si>
  <si>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</si>
  <si>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</si>
  <si>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</si>
  <si>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</si>
  <si>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</si>
  <si>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</si>
  <si>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</si>
  <si>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</si>
  <si>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</si>
  <si>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</si>
  <si>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</si>
  <si>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</si>
  <si>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</si>
  <si>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</si>
  <si>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</si>
  <si>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</si>
  <si>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</si>
  <si>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</si>
  <si>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</si>
  <si>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</si>
  <si>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</si>
  <si>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</si>
  <si>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</si>
  <si>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</si>
  <si>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</si>
  <si>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</si>
  <si>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</si>
  <si>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</si>
  <si>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</si>
  <si>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</si>
  <si>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</si>
  <si>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</si>
  <si>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</si>
  <si>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</si>
  <si>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</si>
  <si>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</si>
  <si>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</si>
  <si>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</si>
  <si>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</si>
  <si>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</si>
  <si>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</si>
  <si>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</si>
  <si>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</si>
  <si>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</si>
  <si>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</si>
  <si>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</si>
  <si>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</si>
  <si>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</si>
  <si>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</si>
  <si>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</si>
  <si>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</si>
  <si>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</si>
  <si>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</si>
  <si>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</si>
  <si>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</si>
  <si>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</si>
  <si>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</si>
  <si>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</si>
  <si>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</si>
  <si>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</si>
  <si>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</si>
  <si>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</si>
  <si>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</si>
  <si>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</si>
  <si>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</si>
  <si>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</si>
  <si>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</si>
  <si>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</si>
  <si>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</si>
  <si>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</si>
  <si>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</si>
  <si>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</si>
  <si>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</si>
  <si>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</si>
  <si>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</si>
  <si>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</si>
  <si>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</si>
  <si>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</si>
  <si>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</si>
  <si>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</si>
  <si>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</si>
  <si>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</si>
  <si>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</si>
  <si>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</si>
  <si>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</si>
  <si>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</si>
  <si>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</si>
  <si>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</si>
  <si>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</si>
  <si>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</si>
  <si>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</si>
  <si>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</si>
  <si>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</si>
  <si>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</si>
  <si>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</si>
  <si>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</si>
  <si>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</si>
  <si>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</si>
  <si>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</si>
  <si>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</si>
  <si>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</si>
  <si>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</si>
  <si>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</si>
  <si>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</si>
  <si>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</si>
  <si>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</si>
  <si>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</si>
  <si>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</si>
  <si>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</si>
  <si>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</si>
  <si>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</si>
  <si>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</si>
  <si>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</si>
  <si>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</si>
  <si>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</si>
  <si>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</si>
  <si>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</si>
  <si>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</si>
  <si>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</si>
  <si>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</si>
  <si>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</si>
  <si>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</si>
  <si>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</si>
  <si>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</si>
  <si>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</si>
  <si>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</si>
  <si>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</si>
  <si>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</si>
  <si>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</si>
  <si>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</si>
  <si>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</si>
  <si>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</si>
  <si>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</si>
  <si>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</si>
  <si>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</si>
  <si>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</si>
  <si>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</si>
  <si>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</si>
  <si>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</si>
  <si>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</si>
  <si>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</si>
  <si>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</si>
  <si>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</si>
  <si>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</si>
  <si>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</si>
  <si>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</si>
  <si>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</si>
  <si>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</si>
  <si>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</si>
  <si>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</si>
  <si>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</si>
  <si>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</si>
  <si>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</si>
  <si>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</si>
  <si>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</si>
  <si>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</si>
  <si>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</si>
  <si>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</si>
  <si>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</si>
  <si>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</si>
  <si>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</si>
  <si>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</si>
  <si>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</si>
  <si>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</si>
  <si>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</si>
  <si>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</si>
  <si>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</si>
  <si>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</si>
  <si>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</si>
  <si>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</si>
  <si>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</si>
  <si>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</si>
  <si>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</si>
  <si>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</si>
  <si>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</si>
  <si>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</si>
  <si>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</si>
  <si>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</si>
  <si>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</si>
  <si>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</si>
  <si>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</si>
  <si>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</si>
  <si>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</si>
  <si>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</si>
  <si>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</si>
  <si>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</si>
  <si>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</si>
  <si>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</si>
  <si>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</si>
  <si>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</si>
  <si>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</si>
  <si>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</si>
  <si>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</si>
  <si>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</si>
  <si>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</si>
  <si>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</si>
  <si>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</si>
  <si>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</si>
  <si>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</si>
  <si>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</si>
  <si>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</si>
  <si>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</si>
  <si>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</si>
  <si>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</si>
  <si>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</si>
  <si>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</si>
  <si>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</si>
  <si>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</si>
  <si>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</si>
  <si>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</si>
  <si>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</si>
  <si>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</si>
  <si>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</si>
  <si>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</si>
  <si>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</si>
  <si>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</si>
  <si>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</si>
  <si>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</si>
  <si>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</si>
  <si>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</si>
  <si>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</si>
  <si>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</si>
  <si>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</si>
  <si>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</si>
  <si>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</si>
  <si>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</si>
  <si>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</si>
  <si>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</si>
  <si>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</si>
  <si>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</si>
  <si>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</si>
  <si>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</si>
  <si>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</si>
  <si>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</si>
  <si>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</si>
  <si>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</si>
  <si>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</si>
  <si>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</si>
  <si>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</si>
  <si>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</si>
  <si>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</si>
  <si>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</si>
  <si>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</si>
  <si>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</si>
  <si>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</si>
  <si>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</si>
  <si>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</si>
  <si>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</si>
  <si>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</si>
  <si>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</si>
  <si>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</si>
  <si>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</si>
  <si>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</si>
  <si>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</si>
  <si>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</si>
  <si>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</si>
  <si>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</si>
  <si>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</si>
  <si>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</si>
  <si>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</si>
  <si>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</si>
  <si>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</si>
  <si>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</si>
  <si>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</si>
  <si>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</si>
  <si>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</si>
  <si>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</si>
  <si>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</si>
  <si>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</si>
  <si>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</si>
  <si>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</si>
  <si>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</si>
  <si>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</si>
  <si>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</si>
  <si>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</si>
  <si>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</si>
  <si>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</si>
  <si>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</si>
  <si>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</si>
  <si>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</si>
  <si>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</si>
  <si>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</si>
  <si>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</si>
  <si>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</si>
  <si>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</si>
  <si>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</si>
  <si>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</si>
  <si>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</si>
  <si>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</si>
  <si>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</si>
  <si>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</si>
  <si>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</si>
  <si>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</si>
  <si>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</si>
  <si>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</si>
  <si>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</si>
  <si>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</si>
  <si>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</si>
  <si>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</si>
  <si>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</si>
  <si>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</si>
  <si>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</si>
  <si>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</si>
  <si>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</si>
  <si>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</si>
  <si>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</si>
  <si>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</si>
  <si>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</si>
  <si>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</si>
  <si>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</si>
  <si>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</si>
  <si>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</si>
  <si>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</si>
  <si>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</si>
  <si>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</si>
  <si>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</si>
  <si>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</si>
  <si>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</si>
  <si>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</si>
  <si>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</si>
  <si>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</si>
  <si>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</si>
  <si>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</si>
  <si>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</si>
  <si>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</si>
  <si>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</si>
  <si>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</si>
  <si>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</si>
  <si>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</si>
  <si>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</si>
  <si>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</si>
  <si>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</si>
  <si>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</si>
  <si>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</si>
  <si>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</si>
  <si>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</si>
  <si>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</si>
  <si>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</si>
  <si>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</si>
  <si>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</si>
  <si>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</si>
  <si>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</si>
  <si>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</si>
  <si>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</si>
  <si>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</si>
  <si>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</si>
  <si>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</si>
  <si>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</si>
  <si>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</si>
  <si>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</si>
  <si>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</si>
  <si>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</si>
  <si>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</si>
  <si>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</si>
  <si>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</si>
  <si>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</si>
  <si>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</si>
  <si>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</si>
  <si>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</si>
  <si>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</si>
  <si>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</si>
  <si>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</si>
  <si>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</si>
  <si>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</si>
  <si>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</si>
  <si>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</si>
  <si>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</si>
  <si>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</si>
  <si>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</si>
  <si>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</si>
  <si>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</si>
  <si>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</si>
  <si>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</si>
  <si>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</si>
  <si>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</si>
  <si>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</si>
  <si>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</si>
  <si>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</si>
  <si>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</si>
  <si>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</si>
  <si>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</si>
  <si>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</si>
  <si>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</si>
  <si>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</si>
  <si>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</si>
  <si>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</si>
  <si>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</si>
  <si>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</si>
  <si>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</si>
  <si>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</si>
  <si>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</si>
  <si>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</si>
  <si>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</si>
  <si>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</si>
  <si>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</si>
  <si>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</si>
  <si>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</si>
  <si>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</si>
  <si>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</si>
  <si>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</si>
  <si>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</si>
  <si>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</si>
  <si>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</si>
  <si>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</si>
  <si>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</si>
  <si>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</si>
  <si>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</si>
  <si>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</si>
  <si>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</si>
  <si>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</si>
  <si>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</si>
  <si>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</si>
  <si>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</si>
  <si>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</si>
  <si>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</si>
  <si>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</si>
  <si>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</si>
  <si>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</si>
  <si>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</si>
  <si>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</si>
  <si>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</si>
  <si>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</si>
  <si>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</si>
  <si>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</si>
  <si>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</si>
  <si>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</si>
  <si>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</si>
  <si>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</si>
  <si>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</si>
  <si>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</si>
  <si>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</si>
  <si>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</si>
  <si>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</si>
  <si>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</si>
  <si>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</si>
  <si>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</si>
  <si>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</si>
  <si>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</si>
  <si>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</si>
  <si>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</si>
  <si>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</si>
  <si>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</si>
  <si>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</si>
  <si>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</si>
  <si>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</si>
  <si>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</si>
  <si>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</si>
  <si>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</si>
  <si>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</si>
  <si>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</si>
  <si>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</si>
  <si>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</si>
  <si>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</si>
  <si>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</si>
  <si>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</si>
  <si>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</si>
  <si>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</si>
  <si>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</si>
  <si>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</si>
  <si>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</si>
  <si>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</si>
  <si>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</si>
  <si>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</si>
  <si>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</si>
  <si>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</si>
  <si>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</si>
  <si>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</si>
  <si>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</si>
  <si>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</si>
  <si>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</si>
  <si>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</si>
  <si>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</si>
  <si>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</si>
  <si>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</si>
  <si>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</si>
  <si>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</si>
  <si>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</si>
  <si>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</si>
  <si>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</si>
  <si>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</si>
  <si>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</si>
  <si>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</si>
  <si>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</si>
  <si>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</si>
  <si>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</si>
  <si>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</si>
  <si>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</si>
  <si>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</si>
  <si>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</si>
  <si>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</si>
  <si>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</si>
  <si>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</si>
  <si>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</si>
  <si>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</si>
  <si>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</si>
  <si>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</si>
  <si>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</si>
  <si>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</si>
  <si>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</si>
  <si>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</si>
  <si>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</si>
  <si>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</si>
  <si>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</si>
  <si>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</si>
  <si>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</si>
  <si>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</si>
  <si>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</si>
  <si>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</si>
  <si>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</si>
  <si>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</si>
  <si>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</si>
  <si>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</si>
  <si>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</si>
  <si>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</si>
  <si>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</si>
  <si>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</si>
  <si>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</si>
  <si>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</si>
  <si>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</si>
  <si>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</si>
  <si>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</si>
  <si>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</si>
  <si>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</si>
  <si>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</si>
  <si>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</si>
  <si>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</si>
  <si>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</si>
  <si>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</si>
  <si>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</si>
  <si>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</si>
  <si>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</si>
  <si>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</si>
  <si>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</si>
  <si>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</si>
  <si>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</si>
  <si>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</si>
  <si>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</si>
  <si>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</si>
  <si>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</si>
  <si>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</si>
  <si>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</si>
  <si>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</si>
  <si>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</si>
  <si>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</si>
  <si>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</si>
  <si>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</si>
  <si>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</si>
  <si>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</si>
  <si>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</si>
  <si>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</si>
  <si>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</si>
  <si>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</si>
  <si>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</si>
  <si>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</si>
  <si>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</si>
  <si>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</si>
  <si>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</si>
  <si>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</si>
  <si>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</si>
  <si>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</si>
  <si>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</si>
  <si>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</si>
  <si>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</si>
  <si>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</si>
  <si>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</si>
  <si>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</si>
  <si>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</si>
  <si>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</si>
  <si>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</si>
  <si>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</si>
  <si>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</si>
  <si>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</si>
  <si>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</si>
  <si>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</si>
  <si>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</si>
  <si>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</si>
  <si>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</si>
  <si>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</si>
  <si>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</si>
  <si>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</si>
  <si>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</si>
  <si>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</si>
  <si>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</si>
  <si>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</si>
  <si>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</si>
  <si>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</si>
  <si>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</si>
  <si>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</si>
  <si>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</si>
  <si>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</si>
  <si>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</si>
  <si>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</si>
  <si>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</si>
  <si>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</si>
  <si>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</si>
  <si>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</si>
  <si>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</si>
  <si>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</si>
  <si>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</si>
  <si>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</si>
  <si>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</si>
  <si>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</si>
  <si>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</si>
  <si>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</si>
  <si>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</si>
  <si>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</si>
  <si>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</si>
  <si>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</si>
  <si>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</si>
  <si>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</si>
  <si>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</si>
  <si>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</si>
  <si>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</si>
  <si>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</si>
  <si>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</si>
  <si>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</si>
  <si>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</si>
  <si>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</si>
  <si>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</si>
  <si>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</si>
  <si>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</si>
  <si>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</si>
  <si>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</si>
  <si>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</si>
  <si>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</si>
  <si>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</si>
  <si>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</si>
  <si>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</si>
  <si>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</si>
  <si>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</si>
  <si>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</si>
  <si>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</si>
  <si>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</si>
  <si>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</si>
  <si>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</si>
  <si>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</si>
  <si>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</si>
  <si>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</si>
  <si>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</si>
  <si>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</si>
  <si>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</si>
  <si>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</si>
  <si>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</si>
  <si>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</si>
  <si>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</si>
  <si>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</si>
  <si>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</si>
  <si>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</si>
  <si>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</si>
  <si>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</si>
  <si>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</si>
  <si>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</si>
  <si>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</si>
  <si>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</si>
  <si>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</si>
  <si>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</si>
  <si>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</si>
  <si>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</si>
  <si>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</si>
  <si>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</si>
  <si>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</si>
  <si>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</si>
  <si>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</si>
  <si>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</si>
  <si>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</si>
  <si>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</si>
  <si>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</si>
  <si>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</si>
  <si>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</si>
  <si>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</si>
  <si>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</si>
  <si>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</si>
  <si>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</si>
  <si>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</si>
  <si>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</si>
  <si>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</si>
  <si>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</si>
  <si>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</si>
  <si>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</si>
  <si>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</si>
  <si>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</si>
  <si>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</si>
  <si>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</si>
  <si>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</si>
  <si>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</si>
  <si>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</si>
  <si>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</si>
  <si>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</si>
  <si>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</si>
  <si>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</si>
  <si>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</si>
  <si>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</si>
  <si>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</si>
  <si>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</si>
  <si>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</si>
  <si>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</si>
  <si>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</si>
  <si>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</si>
  <si>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</si>
  <si>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</si>
  <si>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</si>
  <si>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</si>
  <si>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</si>
  <si>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</si>
  <si>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</si>
  <si>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</si>
  <si>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</si>
  <si>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</si>
  <si>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</si>
  <si>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</si>
  <si>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</si>
  <si>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</si>
  <si>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</si>
  <si>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</si>
  <si>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</si>
  <si>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</si>
  <si>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</si>
  <si>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</si>
  <si>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</si>
  <si>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</si>
  <si>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</si>
  <si>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</si>
  <si>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</si>
  <si>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</si>
  <si>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</si>
  <si>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</si>
  <si>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</si>
  <si>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</si>
  <si>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</si>
  <si>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</si>
  <si>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</si>
  <si>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</si>
  <si>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</si>
  <si>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</si>
  <si>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</si>
  <si>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</si>
  <si>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</si>
  <si>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</si>
  <si>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</si>
  <si>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</si>
  <si>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</si>
  <si>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</si>
  <si>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</si>
  <si>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</si>
  <si>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</si>
  <si>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</si>
  <si>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</si>
  <si>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</si>
  <si>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</si>
  <si>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</si>
  <si>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</si>
  <si>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</si>
  <si>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</si>
  <si>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</si>
  <si>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</si>
  <si>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</si>
  <si>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</si>
  <si>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</si>
  <si>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</si>
  <si>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</si>
  <si>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</si>
  <si>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</si>
  <si>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</si>
  <si>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</si>
  <si>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</si>
  <si>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</si>
  <si>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</si>
  <si>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</si>
  <si>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</si>
  <si>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</si>
  <si>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</si>
  <si>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</si>
  <si>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</si>
  <si>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</si>
  <si>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</si>
  <si>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</si>
  <si>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</si>
  <si>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</si>
  <si>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</si>
  <si>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</si>
  <si>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</si>
  <si>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</si>
  <si>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</si>
  <si>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</si>
  <si>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</si>
  <si>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</si>
  <si>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</si>
  <si>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</si>
  <si>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</si>
  <si>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</si>
  <si>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</si>
  <si>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</si>
  <si>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</si>
  <si>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</si>
  <si>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</si>
  <si>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</si>
  <si>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</si>
  <si>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</si>
  <si>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</si>
  <si>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</si>
  <si>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</si>
  <si>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</si>
  <si>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</si>
  <si>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</si>
  <si>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</si>
  <si>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</si>
  <si>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</si>
  <si>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</si>
  <si>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</si>
  <si>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</si>
  <si>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</si>
  <si>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</si>
  <si>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</si>
  <si>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</si>
  <si>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</si>
  <si>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</si>
  <si>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</si>
  <si>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</si>
  <si>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</si>
  <si>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</si>
  <si>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</si>
  <si>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</si>
  <si>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</si>
  <si>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</si>
  <si>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</si>
  <si>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</si>
  <si>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</si>
  <si>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</si>
  <si>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</si>
  <si>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</si>
  <si>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</si>
  <si>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</si>
  <si>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</si>
  <si>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</si>
  <si>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</si>
  <si>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</si>
  <si>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</si>
  <si>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</si>
  <si>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</si>
  <si>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</si>
  <si>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</si>
  <si>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</si>
  <si>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</si>
  <si>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</si>
  <si>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</si>
  <si>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</si>
  <si>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</si>
  <si>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</si>
  <si>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</si>
  <si>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</si>
  <si>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</si>
  <si>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</si>
  <si>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</si>
  <si>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</si>
  <si>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</si>
  <si>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</si>
  <si>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</si>
  <si>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</si>
  <si>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</si>
  <si>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</si>
  <si>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</si>
  <si>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</si>
  <si>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</si>
  <si>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</si>
  <si>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</si>
  <si>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</si>
  <si>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</si>
  <si>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</si>
  <si>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</si>
  <si>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</si>
  <si>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</si>
  <si>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</si>
  <si>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</si>
  <si>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</si>
  <si>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</si>
  <si>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</si>
  <si>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</si>
  <si>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</si>
  <si>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</si>
  <si>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</si>
  <si>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</si>
  <si>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</si>
  <si>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</si>
  <si>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</si>
  <si>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</si>
  <si>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</si>
  <si>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</si>
  <si>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</si>
  <si>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</si>
  <si>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</si>
  <si>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</si>
  <si>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</si>
  <si>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</si>
  <si>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</si>
  <si>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</si>
  <si>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</si>
  <si>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</si>
  <si>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</si>
  <si>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</si>
  <si>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</si>
  <si>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</si>
  <si>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</si>
  <si>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</si>
  <si>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</si>
  <si>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</si>
  <si>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</si>
  <si>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</si>
  <si>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</si>
  <si>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</si>
  <si>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</si>
  <si>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</si>
  <si>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</si>
  <si>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</si>
  <si>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</si>
  <si>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</si>
  <si>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</si>
  <si>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</si>
  <si>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</si>
  <si>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</si>
  <si>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</si>
  <si>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</si>
  <si>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</si>
  <si>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</si>
  <si>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</si>
  <si>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</si>
  <si>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</si>
  <si>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</si>
  <si>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</si>
  <si>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</si>
  <si>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</si>
  <si>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</si>
  <si>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</si>
  <si>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</si>
  <si>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</si>
  <si>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</si>
  <si>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</si>
  <si>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</si>
  <si>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</si>
  <si>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</si>
  <si>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</si>
  <si>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</si>
  <si>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</si>
  <si>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</si>
  <si>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</si>
  <si>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</si>
  <si>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</si>
  <si>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</si>
  <si>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</si>
  <si>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</si>
  <si>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</si>
  <si>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</si>
  <si>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</si>
  <si>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</si>
  <si>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</si>
  <si>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</si>
  <si>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</si>
  <si>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</si>
  <si>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</si>
  <si>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</si>
  <si>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</si>
  <si>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</si>
  <si>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</si>
  <si>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</si>
  <si>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</si>
  <si>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</si>
  <si>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</si>
  <si>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</si>
  <si>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</si>
  <si>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</si>
  <si>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</si>
  <si>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</si>
  <si>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</si>
  <si>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</si>
  <si>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</si>
  <si>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</si>
  <si>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</si>
  <si>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</si>
  <si>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</si>
  <si>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</si>
  <si>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</si>
  <si>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</si>
  <si>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</si>
  <si>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</si>
  <si>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</si>
  <si>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</si>
  <si>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</si>
  <si>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</si>
  <si>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</si>
  <si>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</si>
  <si>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</si>
  <si>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</si>
  <si>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</si>
  <si>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</si>
  <si>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</si>
  <si>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</si>
  <si>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</si>
  <si>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</si>
  <si>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</si>
  <si>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</si>
  <si>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</si>
  <si>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</si>
  <si>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</si>
  <si>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</si>
  <si>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</si>
  <si>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</si>
  <si>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</si>
  <si>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</si>
  <si>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</si>
  <si>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</si>
  <si>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</si>
  <si>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</si>
  <si>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</si>
  <si>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</si>
  <si>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</si>
  <si>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</si>
  <si>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</si>
  <si>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</si>
  <si>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</si>
  <si>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</si>
  <si>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</si>
  <si>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</si>
  <si>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</si>
  <si>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</si>
  <si>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</si>
  <si>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</si>
  <si>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</si>
  <si>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</si>
  <si>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</si>
  <si>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</si>
  <si>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</si>
  <si>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</si>
  <si>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</si>
  <si>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</si>
  <si>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</si>
  <si>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</si>
  <si>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</si>
  <si>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</si>
  <si>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</si>
  <si>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</si>
  <si>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</si>
  <si>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</si>
  <si>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</si>
  <si>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</si>
  <si>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</si>
  <si>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</si>
  <si>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</si>
  <si>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</si>
  <si>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</si>
  <si>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</si>
  <si>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</si>
  <si>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</si>
  <si>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</si>
  <si>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</si>
  <si>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</si>
  <si>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</si>
  <si>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</si>
  <si>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</si>
  <si>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</si>
  <si>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</si>
  <si>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</si>
  <si>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</si>
  <si>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</si>
  <si>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</si>
  <si>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</si>
  <si>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</si>
  <si>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</si>
  <si>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</si>
  <si>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</si>
  <si>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</si>
  <si>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</si>
  <si>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</si>
  <si>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</si>
  <si>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</si>
  <si>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</si>
  <si>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</si>
  <si>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</si>
  <si>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</si>
  <si>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</si>
  <si>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</si>
  <si>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</si>
  <si>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</si>
  <si>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</si>
  <si>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</si>
  <si>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</si>
  <si>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</si>
  <si>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</si>
  <si>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</si>
  <si>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</si>
  <si>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</si>
  <si>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</si>
  <si>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</si>
  <si>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</si>
  <si>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</si>
  <si>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</si>
  <si>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</si>
  <si>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</si>
  <si>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</si>
  <si>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</si>
  <si>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</si>
  <si>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</si>
  <si>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</si>
  <si>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</si>
  <si>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</si>
  <si>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</si>
  <si>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</si>
  <si>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</si>
  <si>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</si>
  <si>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</si>
  <si>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</si>
  <si>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</si>
  <si>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</si>
  <si>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</si>
  <si>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</si>
  <si>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</si>
  <si>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</si>
  <si>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</si>
  <si>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</si>
  <si>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</si>
  <si>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</si>
  <si>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</si>
  <si>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</si>
  <si>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</si>
  <si>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</si>
  <si>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</si>
  <si>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</si>
  <si>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</si>
  <si>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</si>
  <si>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</si>
  <si>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</si>
  <si>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</si>
  <si>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</si>
  <si>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</si>
  <si>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</si>
  <si>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</si>
  <si>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</si>
  <si>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</si>
  <si>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</si>
  <si>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</si>
  <si>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</si>
  <si>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</si>
  <si>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</si>
  <si>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</si>
  <si>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</si>
  <si>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</si>
  <si>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</si>
  <si>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</si>
  <si>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</si>
  <si>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</si>
  <si>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</si>
  <si>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</si>
  <si>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</si>
  <si>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</si>
  <si>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</si>
  <si>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</si>
  <si>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</si>
  <si>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</si>
  <si>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</si>
  <si>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</si>
  <si>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</si>
  <si>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</si>
  <si>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</si>
  <si>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</si>
  <si>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</si>
  <si>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</si>
  <si>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</si>
  <si>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</si>
  <si>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</si>
  <si>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</si>
  <si>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</si>
  <si>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</si>
  <si>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</si>
  <si>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</si>
  <si>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</si>
  <si>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</si>
  <si>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</si>
  <si>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</si>
  <si>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</si>
  <si>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</si>
  <si>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</si>
  <si>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</si>
  <si>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</si>
  <si>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</si>
  <si>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</si>
  <si>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</si>
  <si>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</si>
  <si>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</si>
  <si>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</si>
  <si>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</si>
  <si>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</si>
  <si>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</si>
  <si>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</si>
  <si>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</si>
  <si>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</si>
  <si>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</si>
  <si>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</si>
  <si>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</si>
  <si>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</si>
  <si>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</si>
  <si>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</si>
  <si>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</si>
  <si>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</si>
  <si>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</si>
  <si>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</si>
  <si>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</si>
  <si>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</si>
  <si>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</si>
  <si>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</si>
  <si>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</si>
  <si>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</si>
  <si>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</si>
  <si>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</si>
  <si>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</si>
  <si>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</si>
  <si>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</si>
  <si>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</si>
  <si>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</si>
  <si>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</si>
  <si>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</si>
  <si>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</si>
  <si>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</si>
  <si>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</si>
  <si>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</si>
  <si>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</si>
  <si>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</si>
  <si>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</si>
  <si>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</si>
  <si>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</si>
  <si>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</si>
  <si>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</si>
  <si>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</si>
  <si>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</si>
  <si>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</si>
  <si>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</si>
  <si>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</si>
  <si>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</si>
  <si>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</si>
  <si>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</si>
  <si>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</si>
  <si>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</si>
  <si>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</si>
  <si>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</si>
  <si>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</si>
  <si>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</si>
  <si>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</si>
  <si>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</si>
  <si>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</si>
  <si>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</si>
  <si>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</si>
  <si>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</si>
  <si>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</si>
  <si>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</si>
  <si>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</si>
  <si>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</si>
  <si>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</si>
  <si>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</si>
  <si>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</si>
  <si>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</si>
  <si>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</si>
  <si>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</si>
  <si>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</si>
  <si>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</si>
  <si>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</si>
  <si>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</si>
  <si>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</si>
  <si>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</si>
  <si>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</si>
  <si>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</si>
  <si>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</si>
  <si>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</si>
  <si>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</si>
  <si>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</si>
  <si>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</si>
  <si>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</si>
  <si>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</si>
  <si>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</si>
  <si>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</si>
  <si>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</si>
  <si>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</si>
  <si>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</si>
  <si>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</si>
  <si>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</si>
  <si>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</si>
  <si>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</si>
  <si>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</si>
  <si>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</si>
  <si>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</si>
  <si>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</si>
  <si>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</si>
  <si>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</si>
  <si>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</si>
  <si>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</si>
  <si>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</si>
  <si>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</si>
  <si>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</si>
  <si>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</si>
  <si>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</si>
  <si>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</si>
  <si>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</si>
  <si>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</si>
  <si>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</si>
  <si>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</si>
  <si>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</si>
  <si>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</si>
  <si>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</si>
  <si>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</si>
  <si>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</si>
  <si>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</si>
  <si>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</si>
  <si>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</si>
  <si>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</si>
  <si>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</si>
  <si>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</si>
  <si>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</si>
  <si>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</si>
  <si>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</si>
  <si>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</si>
  <si>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</si>
  <si>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</si>
  <si>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</si>
  <si>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</si>
  <si>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</si>
  <si>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</si>
  <si>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</si>
  <si>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</si>
  <si>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</si>
  <si>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</si>
  <si>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</si>
  <si>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</si>
  <si>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</si>
  <si>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</si>
  <si>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</si>
  <si>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</si>
  <si>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</si>
  <si>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</si>
  <si>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</si>
  <si>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</si>
  <si>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</si>
  <si>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</si>
  <si>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</si>
  <si>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</si>
  <si>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</si>
  <si>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</si>
  <si>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</si>
  <si>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</si>
  <si>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</si>
  <si>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</si>
  <si>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</si>
  <si>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</si>
  <si>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</si>
  <si>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</si>
  <si>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</si>
  <si>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</si>
  <si>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</si>
  <si>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</si>
  <si>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</si>
  <si>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</si>
  <si>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</si>
  <si>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</si>
  <si>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</si>
  <si>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</si>
  <si>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</si>
  <si>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</si>
  <si>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</si>
  <si>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</si>
  <si>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</si>
  <si>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</si>
  <si>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</si>
  <si>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</si>
  <si>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</si>
  <si>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</si>
  <si>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</si>
  <si>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</si>
  <si>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</si>
  <si>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</si>
  <si>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</si>
  <si>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</si>
  <si>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</si>
  <si>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</si>
  <si>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</si>
  <si>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</si>
  <si>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</si>
  <si>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</si>
  <si>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</si>
  <si>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</si>
  <si>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</si>
  <si>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</si>
  <si>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</si>
  <si>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</si>
  <si>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</si>
  <si>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</si>
  <si>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</si>
  <si>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</si>
  <si>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</si>
  <si>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</si>
  <si>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</si>
  <si>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</si>
  <si>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</si>
  <si>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</si>
  <si>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</si>
  <si>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</si>
  <si>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</si>
  <si>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</si>
  <si>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</si>
  <si>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</si>
  <si>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</si>
  <si>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</si>
  <si>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</si>
  <si>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</si>
  <si>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</si>
  <si>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</si>
  <si>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</si>
  <si>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</si>
  <si>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</si>
  <si>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</si>
  <si>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</si>
  <si>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</si>
  <si>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</si>
  <si>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</si>
  <si>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</si>
  <si>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</si>
  <si>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</si>
  <si>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</si>
  <si>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</si>
  <si>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</si>
  <si>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</si>
  <si>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</si>
  <si>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</si>
  <si>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</si>
  <si>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</si>
  <si>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</si>
  <si>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</si>
  <si>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</si>
  <si>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</si>
  <si>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</si>
  <si>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</si>
  <si>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</si>
  <si>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</si>
  <si>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</si>
  <si>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</si>
  <si>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</si>
  <si>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</si>
  <si>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</si>
  <si>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</si>
  <si>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</si>
  <si>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</si>
  <si>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</si>
  <si>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</si>
  <si>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</si>
  <si>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</si>
  <si>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</si>
  <si>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</si>
  <si>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</si>
  <si>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</si>
  <si>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</si>
  <si>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</si>
  <si>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</si>
  <si>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</si>
  <si>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</si>
  <si>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</si>
  <si>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</si>
  <si>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</si>
  <si>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</si>
  <si>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</si>
  <si>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</si>
  <si>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</si>
  <si>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</si>
  <si>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</si>
  <si>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</si>
  <si>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</si>
  <si>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</si>
  <si>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</si>
  <si>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</si>
  <si>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</si>
  <si>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</si>
  <si>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</si>
  <si>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</si>
  <si>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</si>
  <si>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</si>
  <si>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</si>
  <si>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</si>
  <si>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</si>
  <si>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</si>
  <si>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</si>
  <si>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</si>
  <si>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</si>
  <si>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</si>
  <si>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</si>
  <si>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</si>
  <si>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</si>
  <si>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</si>
  <si>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</si>
  <si>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</si>
  <si>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</si>
  <si>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</si>
  <si>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</si>
  <si>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</si>
  <si>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</si>
  <si>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</si>
  <si>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</si>
  <si>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</si>
  <si>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</si>
  <si>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</si>
  <si>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</si>
  <si>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</si>
  <si>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</si>
  <si>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</si>
  <si>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</si>
  <si>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</si>
  <si>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</si>
  <si>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</si>
  <si>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</si>
  <si>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</si>
  <si>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</si>
  <si>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</si>
  <si>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</si>
  <si>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</si>
  <si>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</si>
  <si>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</si>
  <si>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</si>
  <si>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</si>
  <si>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</si>
  <si>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</si>
  <si>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</si>
  <si>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</si>
  <si>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</si>
  <si>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</si>
  <si>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</si>
  <si>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</si>
  <si>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</si>
  <si>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</si>
  <si>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</si>
  <si>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</si>
  <si>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</si>
  <si>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</si>
  <si>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</si>
  <si>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</si>
  <si>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</si>
  <si>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</si>
  <si>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</si>
  <si>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</si>
  <si>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</si>
  <si>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</si>
  <si>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</si>
  <si>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</si>
  <si>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</si>
  <si>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</si>
  <si>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</si>
  <si>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</si>
  <si>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</si>
  <si>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</si>
  <si>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</si>
  <si>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</si>
  <si>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</si>
  <si>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</si>
  <si>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</si>
  <si>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</si>
  <si>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</si>
  <si>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</si>
  <si>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</si>
  <si>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</si>
  <si>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</si>
  <si>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</si>
  <si>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</si>
  <si>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</si>
  <si>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</si>
  <si>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</si>
  <si>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</si>
  <si>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</si>
  <si>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</si>
  <si>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</si>
  <si>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</si>
  <si>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</si>
  <si>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</si>
  <si>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</si>
  <si>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</si>
  <si>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</si>
  <si>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</si>
  <si>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</si>
  <si>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</si>
  <si>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</si>
  <si>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</si>
  <si>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</si>
  <si>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</si>
  <si>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</si>
  <si>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</si>
  <si>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</si>
  <si>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</si>
  <si>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</si>
  <si>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</si>
  <si>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</si>
  <si>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</si>
  <si>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</si>
  <si>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</si>
  <si>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</si>
  <si>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</si>
  <si>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</si>
  <si>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</si>
  <si>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</si>
  <si>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</si>
  <si>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</si>
  <si>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</si>
  <si>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</si>
  <si>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</si>
  <si>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</si>
  <si>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</si>
  <si>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</si>
  <si>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</si>
  <si>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</si>
  <si>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</si>
  <si>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</si>
  <si>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</si>
  <si>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</si>
  <si>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</si>
  <si>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</si>
  <si>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</si>
  <si>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</si>
  <si>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</si>
  <si>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</si>
  <si>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</si>
  <si>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</si>
  <si>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</si>
  <si>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</si>
  <si>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</si>
  <si>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</si>
  <si>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</si>
  <si>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</si>
  <si>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</si>
  <si>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</si>
  <si>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</si>
  <si>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</si>
  <si>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</si>
  <si>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</si>
  <si>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</si>
  <si>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</si>
  <si>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</si>
  <si>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</si>
  <si>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</si>
  <si>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</si>
  <si>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</si>
  <si>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</si>
  <si>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</si>
  <si>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</si>
  <si>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</si>
  <si>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</si>
  <si>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</si>
  <si>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</si>
  <si>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</si>
  <si>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</si>
  <si>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</si>
  <si>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</si>
  <si>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</si>
  <si>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</si>
  <si>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</si>
  <si>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</si>
  <si>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</si>
  <si>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</si>
  <si>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</si>
  <si>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</si>
  <si>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</si>
  <si>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</si>
  <si>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</si>
  <si>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</si>
  <si>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</si>
  <si>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</si>
  <si>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</si>
  <si>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</si>
  <si>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</si>
  <si>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</si>
  <si>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</si>
  <si>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</si>
  <si>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</si>
  <si>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</si>
  <si>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</si>
  <si>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</si>
  <si>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</si>
  <si>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</si>
  <si>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</si>
  <si>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</si>
  <si>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</si>
  <si>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</si>
  <si>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</si>
  <si>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</si>
  <si>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</si>
  <si>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</si>
  <si>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</si>
  <si>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</si>
  <si>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</si>
  <si>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</si>
  <si>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</si>
  <si>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</si>
  <si>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</si>
  <si>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</si>
  <si>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</si>
  <si>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</si>
  <si>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</si>
  <si>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</si>
  <si>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</si>
  <si>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</si>
  <si>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</si>
  <si>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</si>
  <si>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</si>
  <si>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</si>
  <si>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</si>
  <si>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</si>
  <si>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</si>
  <si>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</si>
  <si>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</si>
  <si>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</si>
  <si>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</si>
  <si>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</si>
  <si>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</si>
  <si>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</si>
  <si>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</si>
  <si>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</si>
  <si>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</si>
  <si>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</si>
  <si>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</si>
  <si>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</si>
  <si>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</si>
  <si>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</si>
  <si>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</si>
  <si>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</si>
  <si>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</si>
  <si>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</si>
  <si>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</si>
  <si>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</si>
  <si>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</si>
  <si>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</si>
  <si>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</si>
  <si>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</si>
  <si>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</si>
  <si>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</si>
  <si>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</si>
  <si>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</si>
  <si>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</si>
  <si>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</si>
  <si>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</si>
  <si>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</si>
  <si>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</si>
  <si>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</si>
  <si>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</si>
  <si>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</si>
  <si>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</si>
  <si>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</si>
  <si>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</si>
  <si>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</si>
  <si>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</si>
  <si>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</si>
  <si>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</si>
  <si>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</si>
  <si>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</si>
  <si>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</si>
  <si>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</si>
  <si>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</si>
  <si>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</si>
  <si>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</si>
  <si>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</si>
  <si>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</si>
  <si>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</si>
  <si>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</si>
  <si>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</si>
  <si>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</si>
  <si>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</si>
  <si>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</si>
  <si>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</si>
  <si>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</si>
  <si>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</si>
  <si>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</si>
  <si>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</si>
  <si>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</si>
  <si>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</si>
  <si>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</si>
  <si>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</si>
  <si>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</si>
  <si>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</si>
  <si>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</si>
  <si>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</si>
  <si>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</si>
  <si>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</si>
  <si>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</si>
  <si>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</si>
  <si>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</si>
  <si>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</si>
  <si>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</si>
  <si>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</si>
  <si>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</si>
  <si>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</si>
  <si>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</si>
  <si>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</si>
  <si>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</si>
  <si>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</si>
  <si>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</si>
  <si>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</si>
  <si>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</si>
  <si>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</si>
  <si>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</si>
  <si>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</si>
  <si>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</si>
  <si>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</si>
  <si>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</si>
  <si>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</si>
  <si>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</si>
  <si>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</si>
  <si>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</si>
  <si>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</si>
  <si>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</si>
  <si>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</si>
  <si>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</si>
  <si>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</si>
  <si>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</si>
  <si>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</si>
  <si>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</si>
  <si>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</si>
  <si>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</si>
  <si>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</si>
  <si>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</si>
  <si>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</si>
  <si>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</si>
  <si>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</si>
  <si>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</si>
  <si>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</si>
  <si>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</si>
  <si>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</si>
  <si>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</si>
  <si>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</si>
  <si>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</si>
  <si>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</si>
  <si>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</si>
  <si>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</si>
  <si>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</si>
  <si>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</si>
  <si>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</si>
  <si>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</si>
  <si>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</si>
  <si>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</si>
  <si>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</si>
  <si>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</si>
  <si>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</si>
  <si>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</si>
  <si>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</si>
  <si>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</si>
  <si>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</si>
  <si>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</si>
  <si>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</si>
  <si>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</si>
  <si>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</si>
  <si>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</si>
  <si>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</si>
  <si>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</si>
  <si>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</si>
  <si>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</si>
  <si>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</si>
  <si>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</si>
  <si>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</si>
  <si>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</si>
  <si>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</si>
  <si>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</si>
  <si>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</si>
  <si>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</si>
  <si>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</si>
  <si>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</si>
  <si>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</si>
  <si>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</si>
  <si>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</si>
  <si>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</si>
  <si>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</si>
  <si>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</si>
  <si>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</si>
  <si>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</si>
  <si>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</si>
  <si>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</si>
  <si>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</si>
  <si>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</si>
  <si>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</si>
  <si>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</si>
  <si>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</si>
  <si>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</si>
  <si>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</si>
  <si>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</si>
  <si>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</si>
  <si>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</si>
  <si>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</si>
  <si>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</si>
  <si>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</si>
  <si>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</si>
  <si>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</si>
  <si>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</si>
  <si>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</si>
  <si>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</si>
  <si>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</si>
  <si>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</si>
  <si>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</si>
  <si>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</si>
  <si>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</si>
  <si>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</si>
  <si>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</si>
  <si>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</si>
  <si>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</si>
  <si>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</si>
  <si>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</si>
  <si>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</si>
  <si>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</si>
  <si>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</si>
  <si>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</si>
  <si>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</si>
  <si>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</si>
  <si>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</si>
  <si>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</si>
  <si>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</si>
  <si>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</si>
  <si>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</si>
  <si>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</si>
  <si>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</si>
  <si>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</si>
  <si>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</si>
  <si>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</si>
  <si>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</si>
  <si>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</si>
  <si>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</si>
  <si>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</si>
  <si>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</si>
  <si>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</si>
  <si>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</si>
  <si>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</si>
  <si>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</si>
  <si>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</si>
  <si>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</si>
  <si>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</si>
  <si>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</si>
  <si>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</si>
  <si>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</si>
  <si>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</si>
  <si>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</si>
  <si>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</si>
  <si>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</si>
  <si>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</si>
  <si>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</si>
  <si>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</si>
  <si>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</si>
  <si>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</si>
  <si>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</si>
  <si>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</si>
  <si>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</si>
  <si>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</si>
  <si>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</si>
  <si>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</si>
  <si>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</si>
  <si>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</si>
  <si>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</si>
  <si>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</si>
  <si>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</si>
  <si>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</si>
  <si>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</si>
  <si>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</si>
  <si>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</si>
  <si>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</si>
  <si>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</si>
  <si>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</si>
  <si>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</si>
  <si>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</si>
  <si>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</si>
  <si>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</si>
  <si>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</si>
  <si>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</si>
  <si>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</si>
  <si>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</si>
  <si>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</si>
  <si>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</si>
  <si>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</si>
  <si>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</si>
  <si>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</si>
  <si>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</si>
  <si>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</si>
  <si>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</si>
  <si>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</si>
  <si>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</si>
  <si>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</si>
  <si>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</si>
  <si>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</si>
  <si>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</si>
  <si>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</si>
  <si>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</si>
  <si>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</si>
  <si>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</si>
  <si>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</si>
  <si>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</si>
  <si>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</si>
  <si>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</si>
  <si>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</si>
  <si>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</si>
  <si>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</si>
  <si>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</si>
  <si>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</si>
  <si>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</si>
  <si>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</si>
  <si>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</si>
  <si>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</si>
  <si>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</si>
  <si>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</si>
  <si>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</si>
  <si>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</si>
  <si>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</si>
  <si>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</si>
  <si>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</si>
  <si>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</si>
  <si>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</si>
  <si>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</si>
  <si>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</si>
  <si>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</si>
  <si>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</si>
  <si>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</si>
  <si>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</si>
  <si>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</si>
  <si>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</si>
  <si>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</si>
  <si>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</si>
  <si>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</si>
  <si>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</si>
  <si>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</si>
  <si>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</si>
  <si>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</si>
  <si>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</si>
  <si>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</si>
  <si>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</si>
  <si>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</si>
  <si>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</si>
  <si>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</si>
  <si>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</si>
  <si>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</si>
  <si>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</si>
  <si>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</si>
  <si>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</si>
  <si>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</si>
  <si>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</si>
  <si>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</si>
  <si>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</si>
  <si>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</si>
  <si>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</si>
  <si>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</si>
  <si>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</si>
  <si>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</si>
  <si>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</si>
  <si>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</si>
  <si>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</si>
  <si>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</si>
  <si>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</si>
  <si>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</si>
  <si>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</si>
  <si>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</si>
  <si>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</si>
  <si>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</si>
  <si>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</si>
  <si>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</si>
  <si>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</si>
  <si>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</si>
  <si>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</si>
  <si>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</si>
  <si>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</si>
  <si>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</si>
  <si>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</si>
  <si>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</si>
  <si>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</si>
  <si>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</si>
  <si>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</si>
  <si>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</si>
  <si>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</si>
  <si>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</si>
  <si>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</si>
  <si>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</si>
  <si>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</si>
  <si>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</si>
  <si>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</si>
  <si>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</si>
  <si>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</si>
  <si>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</si>
  <si>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</si>
  <si>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</si>
  <si>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</si>
  <si>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</si>
  <si>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</si>
  <si>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</si>
  <si>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</si>
  <si>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</si>
  <si>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</si>
  <si>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</si>
  <si>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</si>
  <si>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</si>
  <si>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</si>
  <si>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</si>
  <si>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</si>
  <si>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</si>
  <si>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</si>
  <si>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</si>
  <si>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</si>
  <si>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</si>
  <si>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</si>
  <si>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</si>
  <si>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</si>
  <si>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</si>
  <si>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</si>
  <si>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</si>
  <si>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</si>
  <si>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</si>
  <si>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</si>
  <si>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</si>
  <si>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</si>
  <si>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</si>
  <si>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</si>
  <si>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</si>
  <si>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</si>
  <si>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</si>
  <si>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</si>
  <si>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</si>
  <si>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</si>
  <si>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</si>
  <si>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</si>
  <si>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</si>
  <si>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</si>
  <si>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</si>
  <si>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</si>
  <si>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</si>
  <si>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</si>
  <si>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</si>
  <si>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</si>
  <si>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</si>
  <si>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</si>
  <si>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</si>
  <si>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</si>
  <si>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</si>
  <si>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</si>
  <si>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</si>
  <si>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</si>
  <si>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</si>
  <si>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</si>
  <si>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</si>
  <si>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</si>
  <si>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</si>
  <si>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</si>
  <si>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</si>
  <si>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</si>
  <si>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</si>
  <si>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</si>
  <si>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</si>
  <si>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</si>
  <si>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</si>
  <si>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</si>
  <si>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</si>
  <si>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</si>
  <si>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</si>
  <si>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</si>
  <si>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</si>
  <si>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</si>
  <si>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</si>
  <si>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</si>
  <si>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</si>
  <si>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</si>
  <si>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</si>
  <si>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</si>
  <si>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</si>
  <si>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</si>
  <si>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</si>
  <si>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</si>
  <si>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</si>
  <si>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</si>
  <si>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</si>
  <si>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</si>
  <si>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</si>
  <si>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</si>
  <si>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</si>
  <si>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</si>
  <si>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</si>
  <si>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</si>
  <si>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</si>
  <si>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</si>
  <si>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</si>
  <si>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</si>
  <si>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</si>
  <si>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</si>
  <si>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</si>
  <si>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</si>
  <si>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</si>
  <si>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</si>
  <si>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</si>
  <si>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</si>
  <si>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</si>
  <si>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</si>
  <si>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</si>
  <si>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</si>
  <si>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</si>
  <si>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</si>
  <si>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</si>
  <si>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</si>
  <si>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</si>
  <si>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</si>
  <si>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</si>
  <si>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</si>
  <si>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</si>
  <si>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</si>
  <si>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</si>
  <si>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</si>
  <si>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</si>
  <si>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</si>
  <si>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</si>
  <si>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</si>
  <si>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</si>
  <si>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</si>
  <si>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</si>
  <si>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</si>
  <si>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</si>
  <si>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</si>
  <si>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</si>
  <si>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</si>
  <si>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</si>
  <si>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</si>
  <si>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</si>
  <si>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</si>
  <si>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</si>
  <si>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</si>
  <si>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</si>
  <si>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</si>
  <si>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</si>
  <si>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</si>
  <si>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</si>
  <si>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</si>
  <si>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</si>
  <si>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</si>
  <si>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</si>
  <si>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</si>
  <si>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</si>
  <si>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</si>
  <si>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</si>
  <si>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</si>
  <si>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</si>
  <si>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</si>
  <si>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</si>
  <si>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</si>
  <si>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</si>
  <si>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</si>
  <si>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</si>
  <si>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</si>
  <si>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</si>
  <si>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</si>
  <si>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</si>
  <si>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</si>
  <si>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</si>
  <si>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</si>
  <si>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</si>
  <si>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</si>
  <si>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</si>
  <si>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</si>
  <si>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</si>
  <si>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</si>
  <si>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</si>
  <si>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</si>
  <si>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</si>
  <si>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</si>
  <si>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</si>
  <si>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</si>
  <si>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</si>
  <si>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</si>
  <si>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</si>
  <si>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</si>
  <si>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</si>
  <si>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</si>
  <si>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</si>
  <si>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</si>
  <si>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</si>
  <si>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</si>
  <si>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</si>
  <si>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</si>
  <si>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</si>
  <si>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</si>
  <si>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</si>
  <si>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</si>
  <si>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</si>
  <si>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</si>
  <si>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</si>
  <si>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</si>
  <si>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</si>
  <si>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</si>
  <si>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</si>
  <si>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</si>
  <si>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</si>
  <si>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</si>
  <si>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</si>
  <si>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</si>
  <si>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</si>
  <si>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</si>
  <si>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</si>
  <si>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</si>
  <si>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</si>
  <si>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</si>
  <si>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</si>
  <si>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</si>
  <si>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</si>
  <si>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</si>
  <si>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</si>
  <si>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</si>
  <si>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</si>
  <si>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</si>
  <si>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</si>
  <si>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</si>
  <si>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</si>
  <si>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</si>
  <si>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</si>
  <si>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</si>
  <si>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</si>
  <si>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</si>
  <si>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</si>
  <si>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</si>
  <si>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</si>
  <si>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</si>
  <si>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</si>
  <si>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</si>
  <si>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</si>
  <si>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</si>
  <si>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</si>
  <si>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</si>
  <si>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</si>
  <si>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</si>
  <si>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</si>
  <si>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</si>
  <si>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</si>
  <si>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</si>
  <si>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</si>
  <si>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</si>
  <si>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</si>
  <si>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</si>
  <si>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</si>
  <si>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</si>
  <si>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</si>
  <si>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</si>
  <si>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</si>
  <si>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</si>
  <si>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</si>
  <si>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</si>
  <si>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</si>
  <si>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</si>
  <si>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</si>
  <si>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</si>
  <si>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</si>
  <si>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</si>
  <si>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</si>
  <si>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</si>
  <si>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</si>
  <si>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</si>
  <si>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</si>
  <si>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</si>
  <si>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</si>
  <si>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</si>
  <si>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</si>
  <si>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</si>
  <si>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</si>
  <si>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</si>
  <si>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</si>
  <si>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</si>
  <si>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</si>
  <si>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</si>
  <si>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</si>
  <si>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</si>
  <si>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</si>
  <si>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</si>
  <si>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</si>
  <si>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</si>
  <si>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</si>
  <si>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</si>
  <si>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</si>
  <si>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</si>
  <si>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</si>
  <si>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</si>
  <si>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</si>
  <si>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</si>
  <si>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</si>
  <si>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</si>
  <si>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</si>
  <si>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</si>
  <si>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</si>
  <si>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</si>
  <si>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</si>
  <si>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</si>
  <si>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</si>
  <si>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</si>
  <si>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</si>
  <si>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</si>
  <si>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</si>
  <si>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</si>
  <si>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</si>
  <si>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</si>
  <si>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</si>
  <si>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</si>
  <si>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</si>
  <si>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</si>
  <si>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</si>
  <si>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</si>
  <si>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</si>
  <si>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</si>
  <si>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</si>
  <si>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</si>
  <si>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</si>
  <si>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</si>
  <si>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</si>
  <si>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</si>
  <si>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</si>
  <si>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</si>
  <si>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</si>
  <si>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</si>
  <si>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</si>
  <si>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</si>
  <si>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</si>
  <si>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</si>
  <si>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</si>
  <si>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</si>
  <si>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</si>
  <si>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</si>
  <si>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</si>
  <si>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</si>
  <si>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</si>
  <si>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</si>
  <si>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</si>
  <si>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</si>
  <si>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</si>
  <si>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</si>
  <si>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</si>
  <si>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</si>
  <si>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</si>
  <si>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</si>
  <si>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</si>
  <si>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</si>
  <si>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</si>
  <si>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</si>
  <si>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</si>
  <si>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</si>
  <si>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</si>
  <si>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</si>
  <si>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</si>
  <si>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</si>
  <si>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</si>
  <si>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</si>
  <si>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</si>
  <si>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</si>
  <si>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</si>
  <si>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</si>
  <si>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</si>
  <si>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</si>
  <si>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</si>
  <si>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</si>
  <si>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</si>
  <si>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</si>
  <si>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</si>
  <si>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</si>
  <si>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</si>
  <si>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</si>
  <si>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</si>
  <si>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</si>
  <si>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</si>
  <si>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</si>
  <si>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</si>
  <si>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</si>
  <si>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</si>
  <si>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</si>
  <si>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</si>
  <si>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</si>
  <si>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</si>
  <si>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</si>
  <si>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</si>
  <si>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</si>
  <si>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</si>
  <si>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</si>
  <si>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</si>
  <si>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</si>
  <si>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</si>
  <si>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</si>
  <si>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</si>
  <si>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</si>
  <si>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</si>
  <si>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</si>
  <si>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</si>
  <si>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</si>
  <si>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</si>
  <si>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</si>
  <si>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</si>
  <si>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</si>
  <si>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</si>
  <si>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</si>
  <si>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</si>
  <si>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</si>
  <si>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</si>
  <si>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</si>
  <si>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</si>
  <si>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</si>
  <si>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</si>
  <si>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</si>
  <si>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</si>
  <si>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</si>
  <si>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</si>
  <si>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</si>
  <si>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</si>
  <si>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</si>
  <si>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</si>
  <si>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</si>
  <si>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</si>
  <si>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</si>
  <si>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</si>
  <si>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</si>
  <si>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</si>
  <si>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</si>
  <si>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</si>
  <si>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</si>
  <si>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</si>
  <si>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</si>
  <si>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</si>
  <si>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</si>
  <si>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</si>
  <si>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</si>
  <si>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</si>
  <si>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</si>
  <si>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</si>
  <si>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</si>
  <si>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</si>
  <si>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</si>
  <si>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</si>
  <si>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</si>
  <si>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</si>
  <si>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</si>
  <si>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</si>
  <si>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</si>
  <si>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</si>
  <si>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</si>
  <si>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</si>
  <si>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</si>
  <si>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</si>
  <si>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</si>
  <si>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</si>
  <si>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</si>
  <si>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</si>
  <si>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</si>
  <si>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</si>
  <si>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</si>
  <si>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</si>
  <si>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</si>
  <si>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</si>
  <si>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</si>
  <si>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</si>
  <si>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</si>
  <si>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</si>
  <si>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</si>
  <si>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</si>
  <si>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</si>
  <si>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</si>
  <si>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</si>
  <si>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</si>
  <si>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</si>
  <si>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</si>
  <si>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</si>
  <si>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</si>
  <si>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</si>
  <si>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</si>
  <si>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</si>
  <si>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</si>
  <si>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</si>
  <si>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</si>
  <si>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</si>
  <si>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</si>
  <si>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</si>
  <si>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</si>
  <si>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</si>
  <si>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</si>
  <si>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</si>
  <si>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</si>
  <si>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</si>
  <si>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</si>
  <si>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</si>
  <si>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</si>
  <si>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</si>
  <si>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</si>
  <si>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</si>
  <si>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</si>
  <si>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</si>
  <si>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</si>
  <si>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</si>
  <si>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</si>
  <si>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</si>
  <si>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</si>
  <si>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</si>
  <si>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</si>
  <si>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</si>
  <si>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</si>
  <si>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</si>
  <si>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</si>
  <si>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</si>
  <si>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</si>
  <si>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</si>
  <si>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</si>
  <si>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</si>
  <si>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</si>
  <si>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</si>
  <si>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</si>
  <si>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</si>
  <si>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</si>
  <si>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</si>
  <si>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</si>
  <si>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</si>
  <si>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</si>
  <si>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</si>
  <si>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</si>
  <si>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</si>
  <si>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</si>
  <si>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</si>
  <si>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</si>
  <si>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</si>
  <si>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</si>
  <si>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</si>
  <si>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</si>
  <si>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</si>
  <si>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</si>
  <si>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</si>
  <si>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</si>
  <si>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</si>
  <si>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</si>
  <si>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</si>
  <si>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</si>
  <si>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</si>
  <si>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</si>
  <si>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</si>
  <si>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</si>
  <si>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</si>
  <si>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</si>
  <si>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</si>
  <si>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</si>
  <si>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</si>
  <si>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</si>
  <si>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</si>
  <si>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</si>
  <si>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</si>
  <si>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</si>
  <si>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</si>
  <si>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</si>
  <si>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</si>
  <si>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</si>
  <si>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</si>
  <si>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</si>
  <si>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</si>
  <si>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</si>
  <si>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</si>
  <si>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</si>
  <si>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</si>
  <si>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</si>
  <si>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</si>
  <si>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</si>
  <si>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</si>
  <si>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</si>
  <si>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</si>
  <si>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</si>
  <si>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</si>
  <si>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</si>
  <si>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</si>
  <si>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</si>
  <si>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</si>
  <si>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</si>
  <si>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</si>
  <si>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</si>
  <si>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</si>
  <si>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</si>
  <si>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</si>
  <si>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</si>
  <si>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</si>
  <si>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</si>
  <si>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</si>
  <si>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</si>
  <si>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</si>
  <si>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</si>
  <si>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</si>
  <si>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</si>
  <si>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</si>
  <si>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</si>
  <si>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</si>
  <si>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</si>
  <si>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</si>
  <si>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</si>
  <si>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</si>
  <si>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</si>
  <si>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</si>
  <si>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</si>
  <si>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</si>
  <si>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</si>
  <si>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</si>
  <si>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</si>
  <si>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</si>
  <si>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</si>
  <si>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</si>
  <si>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</si>
  <si>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</si>
  <si>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</si>
  <si>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</si>
  <si>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</si>
  <si>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</si>
  <si>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</si>
  <si>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</si>
  <si>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</si>
  <si>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</si>
  <si>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</si>
  <si>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</si>
  <si>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</si>
  <si>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</si>
  <si>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</si>
  <si>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</si>
  <si>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</si>
  <si>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</si>
  <si>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</si>
  <si>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</si>
  <si>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</si>
  <si>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</si>
  <si>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</si>
  <si>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</si>
  <si>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</si>
  <si>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</si>
  <si>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</si>
  <si>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</si>
  <si>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</si>
  <si>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</si>
  <si>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</si>
  <si>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</si>
  <si>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</si>
  <si>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</si>
  <si>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</si>
  <si>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</si>
  <si>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</si>
  <si>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</si>
  <si>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</si>
  <si>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</si>
  <si>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</si>
  <si>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</si>
  <si>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</si>
  <si>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</si>
  <si>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</si>
  <si>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</si>
  <si>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</si>
  <si>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</si>
  <si>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</si>
  <si>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</si>
  <si>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</si>
  <si>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</si>
  <si>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</si>
  <si>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</si>
  <si>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</si>
  <si>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</si>
  <si>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</si>
  <si>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</si>
  <si>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</si>
  <si>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</si>
  <si>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</si>
  <si>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</si>
  <si>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</si>
  <si>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</si>
  <si>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</si>
  <si>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</si>
  <si>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</si>
  <si>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</si>
  <si>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</si>
  <si>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</si>
  <si>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</si>
  <si>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</si>
  <si>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</si>
  <si>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</si>
  <si>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</si>
  <si>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</si>
  <si>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</si>
  <si>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</si>
  <si>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</si>
  <si>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</si>
  <si>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</si>
  <si>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</si>
  <si>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</si>
  <si>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</si>
  <si>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</si>
  <si>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</si>
  <si>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</si>
  <si>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</si>
  <si>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</si>
  <si>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</si>
  <si>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</si>
  <si>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</si>
  <si>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</si>
  <si>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</si>
  <si>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</si>
  <si>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</si>
  <si>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</si>
  <si>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</si>
  <si>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</si>
  <si>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</si>
  <si>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</si>
  <si>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</si>
  <si>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</si>
  <si>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</si>
  <si>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</si>
  <si>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</si>
  <si>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</si>
  <si>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</si>
  <si>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</si>
  <si>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</si>
  <si>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</si>
  <si>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</si>
  <si>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</si>
  <si>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</si>
  <si>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</si>
  <si>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</si>
  <si>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</si>
  <si>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</si>
  <si>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</si>
  <si>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</si>
  <si>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</si>
  <si>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</si>
  <si>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</si>
  <si>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</si>
  <si>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</si>
  <si>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</si>
  <si>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</si>
  <si>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</si>
  <si>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</si>
  <si>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</si>
  <si>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</si>
  <si>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</si>
  <si>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</si>
  <si>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</si>
  <si>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</si>
  <si>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</si>
  <si>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</si>
  <si>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</si>
  <si>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</si>
  <si>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</si>
  <si>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</si>
  <si>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</si>
  <si>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</si>
  <si>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</si>
  <si>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</si>
  <si>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</si>
  <si>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</si>
  <si>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</si>
  <si>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</si>
  <si>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</si>
  <si>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</si>
  <si>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</si>
  <si>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</si>
  <si>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</si>
  <si>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</si>
  <si>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</si>
  <si>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</si>
  <si>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</si>
  <si>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</si>
  <si>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</si>
  <si>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</si>
  <si>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</si>
  <si>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</si>
  <si>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</si>
  <si>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</si>
  <si>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</si>
  <si>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</si>
  <si>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</si>
  <si>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</si>
  <si>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</si>
  <si>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</si>
  <si>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</si>
  <si>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</si>
  <si>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</si>
  <si>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</si>
  <si>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</si>
  <si>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</si>
  <si>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</si>
  <si>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</si>
  <si>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</si>
  <si>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</si>
  <si>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</si>
  <si>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</si>
  <si>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</si>
  <si>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</si>
  <si>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</si>
  <si>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</si>
  <si>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</si>
  <si>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</si>
  <si>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</si>
  <si>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</si>
  <si>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</si>
  <si>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</si>
  <si>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</si>
  <si>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</si>
  <si>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</si>
  <si>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</si>
  <si>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</si>
  <si>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</si>
  <si>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</si>
  <si>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</si>
  <si>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</si>
  <si>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</si>
  <si>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</si>
  <si>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</si>
  <si>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</si>
  <si>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</si>
  <si>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</si>
  <si>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</si>
  <si>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</si>
  <si>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</si>
  <si>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</si>
  <si>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</si>
  <si>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</si>
  <si>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</si>
  <si>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</si>
  <si>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</si>
  <si>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</si>
  <si>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</si>
  <si>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</si>
  <si>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</si>
  <si>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</si>
  <si>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</si>
  <si>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</si>
  <si>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</si>
  <si>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</si>
  <si>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</si>
  <si>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</si>
  <si>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</si>
  <si>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</si>
  <si>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</si>
  <si>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</si>
  <si>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</si>
  <si>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</si>
  <si>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</si>
  <si>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</si>
  <si>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</si>
  <si>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</si>
  <si>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</si>
  <si>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</si>
  <si>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</si>
  <si>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</si>
  <si>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</si>
  <si>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</si>
  <si>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</si>
  <si>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</si>
  <si>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</si>
  <si>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</si>
  <si>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</si>
  <si>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</si>
  <si>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</si>
  <si>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</si>
  <si>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</si>
  <si>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</si>
  <si>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</si>
  <si>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</si>
  <si>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</si>
  <si>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</si>
  <si>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</si>
  <si>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</si>
  <si>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</si>
  <si>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</si>
  <si>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</si>
  <si>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</si>
  <si>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</si>
  <si>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</si>
  <si>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</si>
  <si>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</si>
  <si>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</si>
  <si>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</si>
  <si>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</si>
  <si>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</si>
  <si>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</si>
  <si>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</si>
  <si>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</si>
  <si>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</si>
  <si>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</si>
  <si>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</si>
  <si>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</si>
  <si>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</si>
  <si>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</si>
  <si>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</si>
  <si>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</si>
  <si>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</si>
  <si>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</si>
  <si>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</si>
  <si>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</si>
  <si>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</si>
  <si>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</si>
  <si>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</si>
  <si>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</si>
  <si>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</si>
  <si>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</si>
  <si>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</si>
  <si>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</si>
  <si>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</si>
  <si>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</si>
  <si>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</si>
  <si>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</si>
  <si>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</si>
  <si>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</si>
  <si>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</si>
  <si>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</si>
  <si>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</si>
  <si>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</si>
  <si>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</si>
  <si>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</si>
  <si>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</si>
  <si>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</si>
  <si>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</si>
  <si>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</si>
  <si>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</si>
  <si>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</si>
  <si>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</si>
  <si>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</si>
  <si>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</si>
  <si>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</si>
  <si>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</si>
  <si>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</si>
  <si>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</si>
  <si>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</si>
  <si>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</si>
  <si>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</si>
  <si>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</si>
  <si>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</si>
  <si>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</si>
  <si>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</si>
  <si>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</si>
  <si>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</si>
  <si>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</si>
  <si>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</si>
  <si>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</si>
  <si>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</si>
  <si>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</si>
  <si>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</si>
  <si>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</si>
  <si>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</si>
  <si>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</si>
  <si>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</si>
  <si>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</si>
  <si>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</si>
  <si>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</si>
  <si>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</si>
  <si>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</si>
  <si>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</si>
  <si>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</si>
  <si>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</si>
  <si>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</si>
  <si>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</si>
  <si>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</si>
  <si>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</si>
  <si>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</si>
  <si>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</si>
  <si>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</si>
  <si>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</si>
  <si>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</si>
  <si>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</si>
  <si>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</si>
  <si>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</si>
  <si>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</si>
  <si>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</si>
  <si>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</si>
  <si>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</si>
  <si>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</si>
  <si>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</si>
  <si>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</si>
  <si>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</si>
  <si>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</si>
  <si>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</si>
  <si>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</si>
  <si>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</si>
  <si>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</si>
  <si>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</si>
  <si>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</si>
  <si>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</si>
  <si>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</si>
  <si>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</si>
  <si>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</si>
  <si>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</si>
  <si>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</si>
  <si>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</si>
  <si>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</si>
  <si>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</si>
  <si>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</si>
  <si>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</si>
  <si>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</si>
  <si>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</si>
  <si>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</si>
  <si>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</si>
  <si>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</si>
  <si>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</si>
  <si>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</si>
  <si>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</si>
  <si>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</si>
  <si>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</si>
  <si>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</si>
  <si>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</si>
  <si>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</si>
  <si>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</si>
  <si>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</si>
  <si>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</si>
  <si>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</si>
  <si>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</si>
  <si>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</si>
  <si>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</si>
  <si>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</si>
  <si>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</si>
  <si>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</si>
  <si>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</si>
  <si>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</si>
  <si>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</si>
  <si>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</si>
  <si>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</si>
  <si>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</si>
  <si>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</si>
  <si>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</si>
  <si>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</si>
  <si>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</si>
  <si>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</si>
  <si>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</si>
  <si>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</si>
  <si>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</si>
  <si>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</si>
  <si>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</si>
  <si>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</si>
  <si>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</si>
  <si>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</si>
  <si>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</si>
  <si>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</si>
  <si>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</si>
  <si>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</si>
  <si>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</si>
  <si>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</si>
  <si>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</si>
  <si>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</si>
  <si>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</si>
  <si>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</si>
  <si>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</si>
  <si>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</si>
  <si>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</si>
  <si>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</si>
  <si>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</si>
  <si>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</si>
  <si>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</si>
  <si>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</si>
  <si>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</si>
  <si>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</si>
  <si>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</si>
  <si>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</si>
  <si>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</si>
  <si>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</si>
  <si>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</si>
  <si>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</si>
  <si>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</si>
  <si>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</si>
  <si>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</si>
  <si>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</si>
  <si>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</si>
  <si>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</si>
  <si>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</si>
  <si>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</si>
  <si>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</si>
  <si>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</si>
  <si>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</si>
  <si>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</si>
  <si>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</si>
  <si>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</si>
  <si>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</si>
  <si>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</si>
  <si>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</si>
  <si>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</si>
  <si>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</si>
  <si>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</si>
  <si>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</si>
  <si>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</si>
  <si>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</si>
  <si>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</si>
  <si>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</si>
  <si>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</si>
  <si>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</si>
  <si>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</si>
  <si>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</si>
  <si>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</si>
  <si>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</si>
  <si>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</si>
  <si>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</si>
  <si>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</si>
  <si>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</si>
  <si>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</si>
  <si>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</si>
  <si>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</si>
  <si>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</si>
  <si>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</si>
  <si>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</si>
  <si>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</si>
  <si>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</si>
  <si>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</si>
  <si>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</si>
  <si>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</si>
  <si>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</si>
  <si>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</si>
  <si>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</si>
  <si>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</si>
  <si>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</si>
  <si>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</si>
  <si>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</si>
  <si>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</si>
  <si>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</si>
  <si>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</si>
  <si>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</si>
  <si>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</si>
  <si>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</si>
  <si>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</si>
  <si>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</si>
  <si>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</si>
  <si>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</si>
  <si>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</si>
  <si>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</si>
  <si>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</si>
  <si>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</si>
  <si>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</si>
  <si>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</si>
  <si>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</si>
  <si>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</si>
  <si>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</si>
  <si>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</si>
  <si>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</si>
  <si>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</si>
  <si>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</si>
  <si>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</si>
  <si>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</si>
  <si>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</si>
  <si>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</si>
  <si>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</si>
  <si>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</si>
  <si>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</si>
  <si>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</si>
  <si>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</si>
  <si>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</si>
  <si>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</si>
  <si>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</si>
  <si>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</si>
  <si>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</si>
  <si>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</si>
  <si>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</si>
  <si>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</si>
  <si>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</si>
  <si>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</si>
  <si>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</si>
  <si>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</si>
  <si>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</si>
  <si>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</si>
  <si>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</si>
  <si>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</si>
  <si>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</si>
  <si>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</si>
  <si>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</si>
  <si>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</si>
  <si>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</si>
  <si>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</si>
  <si>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</si>
  <si>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</si>
  <si>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</si>
  <si>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</si>
  <si>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</si>
  <si>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</si>
  <si>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</si>
  <si>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</si>
  <si>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</si>
  <si>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</si>
  <si>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</si>
  <si>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</si>
  <si>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</si>
  <si>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</si>
  <si>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</si>
  <si>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</si>
  <si>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</si>
  <si>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</si>
  <si>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</si>
  <si>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</si>
  <si>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</si>
  <si>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</si>
  <si>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</si>
  <si>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</si>
  <si>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</si>
  <si>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</si>
  <si>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</si>
  <si>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</si>
  <si>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</si>
  <si>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</si>
  <si>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</si>
  <si>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</si>
  <si>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</si>
  <si>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</si>
  <si>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</si>
  <si>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</si>
  <si>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</si>
  <si>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</si>
  <si>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</si>
  <si>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</si>
  <si>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</si>
  <si>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</si>
  <si>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</si>
  <si>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</si>
  <si>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</si>
  <si>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</si>
  <si>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</si>
  <si>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</si>
  <si>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</si>
  <si>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</si>
  <si>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</si>
  <si>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</si>
  <si>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</si>
  <si>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</si>
  <si>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</si>
  <si>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</si>
  <si>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</si>
  <si>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</si>
  <si>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</si>
  <si>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</si>
  <si>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</si>
  <si>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</si>
  <si>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</si>
  <si>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</si>
  <si>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</si>
  <si>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</si>
  <si>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</si>
  <si>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</si>
  <si>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</si>
  <si>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</si>
  <si>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</si>
  <si>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</si>
  <si>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</si>
  <si>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</si>
  <si>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</si>
  <si>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</si>
  <si>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</si>
  <si>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</si>
  <si>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</si>
  <si>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</si>
  <si>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</si>
  <si>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</si>
  <si>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</si>
  <si>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</si>
  <si>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</si>
  <si>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</si>
  <si>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</si>
  <si>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</si>
  <si>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</si>
  <si>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</si>
  <si>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</si>
  <si>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</si>
  <si>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</si>
  <si>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</si>
  <si>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</si>
  <si>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</si>
  <si>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</si>
  <si>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</si>
  <si>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</si>
  <si>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</si>
  <si>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</si>
  <si>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</si>
  <si>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</si>
  <si>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</si>
  <si>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</si>
  <si>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</si>
  <si>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</si>
  <si>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</si>
  <si>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</si>
  <si>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</si>
  <si>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</si>
  <si>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</si>
  <si>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</si>
  <si>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</si>
  <si>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</si>
  <si>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</si>
  <si>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</si>
  <si>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</si>
  <si>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</si>
  <si>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</si>
  <si>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</si>
  <si>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</si>
  <si>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</si>
  <si>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</si>
  <si>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</si>
  <si>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</si>
  <si>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</si>
  <si>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</si>
  <si>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</si>
  <si>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</si>
  <si>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</si>
  <si>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</si>
  <si>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</si>
  <si>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</si>
  <si>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</si>
  <si>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</si>
  <si>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</si>
  <si>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</si>
  <si>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</si>
  <si>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</si>
  <si>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</si>
  <si>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</si>
  <si>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</si>
  <si>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</si>
  <si>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</si>
  <si>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</si>
  <si>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</si>
  <si>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</si>
  <si>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</si>
  <si>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</si>
  <si>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</si>
  <si>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</si>
  <si>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</si>
  <si>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</si>
  <si>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</si>
  <si>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</si>
  <si>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</si>
  <si>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</si>
  <si>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</si>
  <si>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</si>
  <si>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</si>
  <si>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</si>
  <si>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</si>
  <si>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</si>
  <si>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</si>
  <si>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</si>
  <si>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</si>
  <si>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</si>
  <si>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</si>
  <si>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</si>
  <si>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</si>
  <si>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</si>
  <si>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</si>
  <si>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</si>
  <si>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</si>
  <si>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</si>
  <si>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</si>
  <si>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</si>
  <si>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</si>
  <si>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</si>
  <si>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</si>
  <si>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</si>
  <si>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</si>
  <si>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</si>
  <si>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</si>
  <si>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</si>
  <si>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</si>
  <si>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</si>
  <si>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</si>
  <si>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</si>
  <si>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</si>
  <si>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</si>
  <si>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</si>
  <si>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</si>
  <si>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</si>
  <si>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</si>
  <si>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</si>
  <si>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</si>
  <si>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</si>
  <si>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</si>
  <si>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</si>
  <si>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</si>
  <si>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</si>
  <si>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</si>
  <si>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</si>
  <si>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</si>
  <si>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</si>
  <si>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</si>
  <si>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</si>
  <si>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</si>
  <si>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</si>
  <si>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</si>
  <si>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</si>
  <si>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</si>
  <si>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</si>
  <si>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</si>
  <si>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</si>
  <si>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</si>
  <si>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</si>
  <si>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</si>
  <si>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</si>
  <si>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</si>
  <si>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</si>
  <si>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</si>
  <si>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</si>
  <si>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</si>
  <si>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</si>
  <si>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</si>
  <si>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</si>
  <si>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</si>
  <si>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</si>
  <si>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</si>
  <si>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</si>
  <si>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</si>
  <si>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</si>
  <si>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</si>
  <si>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</si>
  <si>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</si>
  <si>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</si>
  <si>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</si>
  <si>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</si>
  <si>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</si>
  <si>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</si>
  <si>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</si>
  <si>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</si>
  <si>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</si>
  <si>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</si>
  <si>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</si>
  <si>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</si>
  <si>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</si>
  <si>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</si>
  <si>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</si>
  <si>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</si>
  <si>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</si>
  <si>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</si>
  <si>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</si>
  <si>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</si>
  <si>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</si>
  <si>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</si>
  <si>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</si>
  <si>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</si>
  <si>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</si>
  <si>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</si>
  <si>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</si>
  <si>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</si>
  <si>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</si>
  <si>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</si>
  <si>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</si>
  <si>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</si>
  <si>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</si>
  <si>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</si>
  <si>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</si>
  <si>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</si>
  <si>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</si>
  <si>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</si>
  <si>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</si>
  <si>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</si>
  <si>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</si>
  <si>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</si>
  <si>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</si>
  <si>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</si>
  <si>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</si>
  <si>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</si>
  <si>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</si>
  <si>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</si>
  <si>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</si>
  <si>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</si>
  <si>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</si>
  <si>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</si>
  <si>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</si>
  <si>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</si>
  <si>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</si>
  <si>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</si>
  <si>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</si>
  <si>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</si>
  <si>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</si>
  <si>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</si>
  <si>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</si>
  <si>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</si>
  <si>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</si>
  <si>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</si>
  <si>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</si>
  <si>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</si>
  <si>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</si>
  <si>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</si>
  <si>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</si>
  <si>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</si>
  <si>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</si>
  <si>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</si>
  <si>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</si>
  <si>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</si>
  <si>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</si>
  <si>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</si>
  <si>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</si>
  <si>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</si>
  <si>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</si>
  <si>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</si>
  <si>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</si>
  <si>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</si>
  <si>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</si>
  <si>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</si>
  <si>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</si>
  <si>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</si>
  <si>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</si>
  <si>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</si>
  <si>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</si>
  <si>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</si>
  <si>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</si>
  <si>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</si>
  <si>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</si>
  <si>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</si>
  <si>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</si>
  <si>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</si>
  <si>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</si>
  <si>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</si>
  <si>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</si>
  <si>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</si>
  <si>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</si>
  <si>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</si>
  <si>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</si>
  <si>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</si>
  <si>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</si>
  <si>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</si>
  <si>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</si>
  <si>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</si>
  <si>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</si>
  <si>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</si>
  <si>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</si>
  <si>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</si>
  <si>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</si>
  <si>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</si>
  <si>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</si>
  <si>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</si>
  <si>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</si>
  <si>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</si>
  <si>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</si>
  <si>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</si>
  <si>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</si>
  <si>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</si>
  <si>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</si>
  <si>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</si>
  <si>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</si>
  <si>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</si>
  <si>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</si>
  <si>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</si>
  <si>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</si>
  <si>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</si>
  <si>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</si>
  <si>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</si>
  <si>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</si>
  <si>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</si>
  <si>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</si>
  <si>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</si>
  <si>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</si>
  <si>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</si>
  <si>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</si>
  <si>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</si>
  <si>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</si>
  <si>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</si>
  <si>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</si>
  <si>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</si>
  <si>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</si>
  <si>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</si>
  <si>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</si>
  <si>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</si>
  <si>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</si>
  <si>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</si>
  <si>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</si>
  <si>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</si>
  <si>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</si>
  <si>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</si>
  <si>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</si>
  <si>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</si>
  <si>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</si>
  <si>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</si>
  <si>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</si>
  <si>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</si>
  <si>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</si>
  <si>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</si>
  <si>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</si>
  <si>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</si>
  <si>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</si>
  <si>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</si>
  <si>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</si>
  <si>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</si>
  <si>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</si>
  <si>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</si>
  <si>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</si>
  <si>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</si>
  <si>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</si>
  <si>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</si>
  <si>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</si>
  <si>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</si>
  <si>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</si>
  <si>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</si>
  <si>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</si>
  <si>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</si>
  <si>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</si>
  <si>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</si>
  <si>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</si>
  <si>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</si>
  <si>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</si>
  <si>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</si>
  <si>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</si>
  <si>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</si>
  <si>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</si>
  <si>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</si>
  <si>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</si>
  <si>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</si>
  <si>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</si>
  <si>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</si>
  <si>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</si>
  <si>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</si>
  <si>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</si>
  <si>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</si>
  <si>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</si>
  <si>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</si>
  <si>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</si>
  <si>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</si>
  <si>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</si>
  <si>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</si>
  <si>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</si>
  <si>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</si>
  <si>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</si>
  <si>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</si>
  <si>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</si>
  <si>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</si>
  <si>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</si>
  <si>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</si>
  <si>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</si>
  <si>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</si>
  <si>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</si>
  <si>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</si>
  <si>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</si>
  <si>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</si>
  <si>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</si>
  <si>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</si>
  <si>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</si>
  <si>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</si>
  <si>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</si>
  <si>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</si>
  <si>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</si>
  <si>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</si>
  <si>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</si>
  <si>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</si>
  <si>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</si>
  <si>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</si>
  <si>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</si>
  <si>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</si>
  <si>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</si>
  <si>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</si>
  <si>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</si>
  <si>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</si>
  <si>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</si>
  <si>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</si>
  <si>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</si>
  <si>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</si>
  <si>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</si>
  <si>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</si>
  <si>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</si>
  <si>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</si>
  <si>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</si>
  <si>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</si>
  <si>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</si>
  <si>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</si>
  <si>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</si>
  <si>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</si>
  <si>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</si>
  <si>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</si>
  <si>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</si>
  <si>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</si>
  <si>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</si>
  <si>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</si>
  <si>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</si>
  <si>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</si>
  <si>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</si>
  <si>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</si>
  <si>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</si>
  <si>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</si>
  <si>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</si>
  <si>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</si>
  <si>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</si>
  <si>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</si>
  <si>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</si>
  <si>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</si>
  <si>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</si>
  <si>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</si>
  <si>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</si>
  <si>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</si>
  <si>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</si>
  <si>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</si>
  <si>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</si>
  <si>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</si>
  <si>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</si>
  <si>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</si>
  <si>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</si>
  <si>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</si>
  <si>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</si>
  <si>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</si>
  <si>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</si>
  <si>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</si>
  <si>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</si>
  <si>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</si>
  <si>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</si>
  <si>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</si>
  <si>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</si>
  <si>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</si>
  <si>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</si>
  <si>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</si>
  <si>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</si>
  <si>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</si>
  <si>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</si>
  <si>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</si>
  <si>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</si>
  <si>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</si>
  <si>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</si>
  <si>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</si>
  <si>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</si>
  <si>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</si>
  <si>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</si>
  <si>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</si>
  <si>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</si>
  <si>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</si>
  <si>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</si>
  <si>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</si>
  <si>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</si>
  <si>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</si>
  <si>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</si>
  <si>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</si>
  <si>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</si>
  <si>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</si>
  <si>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</si>
  <si>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</si>
  <si>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</si>
  <si>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</si>
  <si>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</si>
  <si>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</si>
  <si>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</si>
  <si>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</si>
  <si>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</si>
  <si>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</si>
  <si>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</si>
  <si>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</si>
  <si>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</si>
  <si>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</si>
  <si>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</si>
  <si>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</si>
  <si>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</si>
  <si>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</si>
  <si>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</si>
  <si>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</si>
  <si>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</si>
  <si>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</si>
  <si>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</si>
  <si>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</si>
  <si>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</si>
  <si>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</si>
  <si>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</si>
  <si>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</si>
  <si>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</si>
  <si>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</si>
  <si>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</si>
  <si>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</si>
  <si>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</si>
  <si>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</si>
  <si>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</si>
  <si>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</si>
  <si>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</si>
  <si>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</si>
  <si>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</si>
  <si>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</si>
  <si>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</si>
  <si>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</si>
  <si>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</si>
  <si>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</si>
  <si>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</si>
  <si>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</si>
  <si>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</si>
  <si>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</si>
  <si>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</si>
  <si>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</si>
  <si>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</si>
  <si>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</si>
  <si>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</si>
  <si>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</si>
  <si>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</si>
  <si>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</si>
  <si>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</si>
  <si>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</si>
  <si>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</si>
  <si>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</si>
  <si>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</si>
  <si>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</si>
  <si>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</si>
  <si>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</si>
  <si>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</si>
  <si>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</si>
  <si>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</si>
  <si>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</si>
  <si>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</si>
  <si>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</si>
  <si>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</si>
  <si>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</si>
  <si>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</si>
  <si>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</si>
  <si>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</si>
  <si>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</si>
  <si>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</si>
  <si>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</si>
  <si>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</si>
  <si>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</si>
  <si>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</si>
  <si>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</si>
  <si>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</si>
  <si>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</si>
  <si>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</si>
  <si>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</si>
  <si>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</si>
  <si>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</si>
  <si>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</si>
  <si>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</si>
  <si>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</si>
  <si>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</si>
  <si>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</si>
  <si>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</si>
  <si>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</si>
  <si>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</si>
  <si>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</si>
  <si>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</si>
  <si>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</si>
  <si>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</si>
  <si>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</si>
  <si>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</si>
  <si>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</si>
  <si>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</si>
  <si>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</si>
  <si>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</si>
  <si>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</si>
  <si>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</si>
  <si>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</si>
  <si>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</si>
  <si>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</si>
  <si>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</si>
  <si>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</si>
  <si>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</si>
  <si>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</si>
  <si>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</si>
  <si>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</si>
  <si>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</si>
  <si>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</si>
  <si>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</si>
  <si>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</si>
  <si>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</si>
  <si>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</si>
  <si>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</si>
  <si>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</si>
  <si>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</si>
  <si>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</si>
  <si>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</si>
  <si>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</si>
  <si>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</si>
  <si>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</si>
  <si>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</si>
  <si>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</si>
  <si>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</si>
  <si>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</si>
  <si>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</si>
  <si>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</si>
  <si>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</si>
  <si>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</si>
  <si>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</si>
  <si>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</si>
  <si>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</si>
  <si>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</si>
  <si>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</si>
  <si>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</si>
  <si>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</si>
  <si>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</si>
  <si>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</si>
  <si>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</si>
  <si>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</si>
  <si>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</si>
  <si>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</si>
  <si>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</si>
  <si>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</si>
  <si>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</si>
  <si>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</si>
  <si>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</si>
  <si>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</si>
  <si>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</si>
  <si>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</si>
  <si>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</si>
  <si>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</si>
  <si>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</si>
  <si>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</si>
  <si>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</si>
  <si>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</si>
  <si>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</si>
  <si>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</si>
  <si>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</si>
  <si>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</si>
  <si>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</si>
  <si>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</si>
  <si>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</si>
  <si>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</si>
  <si>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</si>
  <si>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</si>
  <si>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</si>
  <si>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</si>
  <si>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</si>
  <si>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</si>
  <si>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</si>
  <si>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</si>
  <si>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</si>
  <si>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</si>
  <si>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</si>
  <si>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</si>
  <si>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</si>
  <si>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</si>
  <si>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</si>
  <si>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</si>
  <si>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</si>
  <si>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</si>
  <si>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</si>
  <si>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</si>
  <si>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</si>
  <si>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</si>
  <si>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</si>
  <si>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</si>
  <si>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</si>
  <si>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</si>
  <si>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</si>
  <si>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</si>
  <si>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</si>
  <si>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</si>
  <si>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</si>
  <si>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</si>
  <si>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</si>
  <si>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</si>
  <si>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</si>
  <si>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</si>
  <si>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</si>
  <si>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</si>
  <si>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</si>
  <si>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</si>
  <si>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</si>
  <si>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</si>
  <si>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</si>
  <si>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</si>
  <si>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</si>
  <si>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</si>
  <si>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</si>
  <si>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</si>
  <si>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</si>
  <si>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</si>
  <si>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</si>
  <si>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</si>
  <si>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</si>
  <si>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</si>
  <si>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</si>
  <si>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</si>
  <si>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</si>
  <si>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</si>
  <si>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</si>
  <si>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</si>
  <si>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</si>
  <si>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</si>
  <si>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</si>
  <si>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</si>
  <si>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</si>
  <si>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</si>
  <si>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</si>
  <si>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</si>
  <si>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</si>
  <si>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</si>
  <si>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</si>
  <si>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</si>
  <si>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</si>
  <si>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</si>
  <si>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</si>
  <si>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</si>
  <si>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</si>
  <si>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</si>
  <si>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</si>
  <si>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</si>
  <si>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</si>
  <si>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</si>
  <si>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</si>
  <si>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</si>
  <si>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</si>
  <si>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</si>
  <si>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</si>
  <si>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</si>
  <si>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</si>
  <si>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</si>
  <si>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</si>
  <si>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</si>
  <si>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</si>
  <si>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</si>
  <si>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</si>
  <si>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</si>
  <si>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</si>
  <si>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</si>
  <si>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</si>
  <si>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</si>
  <si>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</si>
  <si>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</si>
  <si>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</si>
  <si>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</si>
  <si>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</si>
  <si>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</si>
  <si>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</si>
  <si>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</si>
  <si>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</si>
  <si>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</si>
  <si>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</si>
  <si>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</si>
  <si>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</si>
  <si>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</si>
  <si>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</si>
  <si>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</si>
  <si>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</si>
  <si>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</si>
  <si>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</si>
  <si>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</si>
  <si>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</si>
  <si>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</si>
  <si>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</si>
  <si>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</si>
  <si>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</si>
  <si>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</si>
  <si>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</si>
  <si>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</si>
  <si>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</si>
  <si>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</si>
  <si>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</si>
  <si>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</si>
  <si>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</si>
  <si>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</si>
  <si>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</si>
  <si>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</si>
  <si>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</si>
  <si>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</si>
  <si>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</si>
  <si>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</si>
  <si>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</si>
  <si>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</si>
  <si>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</si>
  <si>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</si>
  <si>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</si>
  <si>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</si>
  <si>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</si>
  <si>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</si>
  <si>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</si>
  <si>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</si>
  <si>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</si>
  <si>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</si>
  <si>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</si>
  <si>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</si>
  <si>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</si>
  <si>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</si>
  <si>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</si>
  <si>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</si>
  <si>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</si>
  <si>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</si>
  <si>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</si>
  <si>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</si>
  <si>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</si>
  <si>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</si>
  <si>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</si>
  <si>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</si>
  <si>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</si>
  <si>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</si>
  <si>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</si>
  <si>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</si>
  <si>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</si>
  <si>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</si>
  <si>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</si>
  <si>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</si>
  <si>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</si>
  <si>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</si>
  <si>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</si>
  <si>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</si>
  <si>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</si>
  <si>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</si>
  <si>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</si>
  <si>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</si>
  <si>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</si>
  <si>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</si>
  <si>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</si>
  <si>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</si>
  <si>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</si>
  <si>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</si>
  <si>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</si>
  <si>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</si>
  <si>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</si>
  <si>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</si>
  <si>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</si>
  <si>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</si>
  <si>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</si>
  <si>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</si>
  <si>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</si>
  <si>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</si>
  <si>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</si>
  <si>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</si>
  <si>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</si>
  <si>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</si>
  <si>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</si>
  <si>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</si>
  <si>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</si>
  <si>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</si>
  <si>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</si>
  <si>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</si>
  <si>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</si>
  <si>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</si>
  <si>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</si>
  <si>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</si>
  <si>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</si>
  <si>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</si>
  <si>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</si>
  <si>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</si>
  <si>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</si>
  <si>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</si>
  <si>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</si>
  <si>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</si>
  <si>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</si>
  <si>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</si>
  <si>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</si>
  <si>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</si>
  <si>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</si>
  <si>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</si>
  <si>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</si>
  <si>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</si>
  <si>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</si>
  <si>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</si>
  <si>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</si>
  <si>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</si>
  <si>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</si>
  <si>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</si>
  <si>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</si>
  <si>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</si>
  <si>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</si>
  <si>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</si>
  <si>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</si>
  <si>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</si>
  <si>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</si>
  <si>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</si>
  <si>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</si>
  <si>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</si>
  <si>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</si>
  <si>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</si>
  <si>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</si>
  <si>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</si>
  <si>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</si>
  <si>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</si>
  <si>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</si>
  <si>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</si>
  <si>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</si>
  <si>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</si>
  <si>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</si>
  <si>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</si>
  <si>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</si>
  <si>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</si>
  <si>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</si>
  <si>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</si>
  <si>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</si>
  <si>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</si>
  <si>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</si>
  <si>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</si>
  <si>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</si>
  <si>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</si>
  <si>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</si>
  <si>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</si>
  <si>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</si>
  <si>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</si>
  <si>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</si>
  <si>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</si>
  <si>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</si>
  <si>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</si>
  <si>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</si>
  <si>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</si>
  <si>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</si>
  <si>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</si>
  <si>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</si>
  <si>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</si>
  <si>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</si>
  <si>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</si>
  <si>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</si>
  <si>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</si>
  <si>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</si>
  <si>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</si>
  <si>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</si>
  <si>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</si>
  <si>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</si>
  <si>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</si>
  <si>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</si>
  <si>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</si>
  <si>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</si>
  <si>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</si>
  <si>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</si>
  <si>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</si>
  <si>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</si>
  <si>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</si>
  <si>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</si>
  <si>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</si>
  <si>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</si>
  <si>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</si>
  <si>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</si>
  <si>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</si>
  <si>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</si>
  <si>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</si>
  <si>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</si>
  <si>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</si>
  <si>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</si>
  <si>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</si>
  <si>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</si>
  <si>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</si>
  <si>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</si>
  <si>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</si>
  <si>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</si>
  <si>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</si>
  <si>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</si>
  <si>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</si>
  <si>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</si>
  <si>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</si>
  <si>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</si>
  <si>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</si>
  <si>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</si>
  <si>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</si>
  <si>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</si>
  <si>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</si>
  <si>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</si>
  <si>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</si>
  <si>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</si>
  <si>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</si>
  <si>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</si>
  <si>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</si>
  <si>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</si>
  <si>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</si>
  <si>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</si>
  <si>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</si>
  <si>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</si>
  <si>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</si>
  <si>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</si>
  <si>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</si>
  <si>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</si>
  <si>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</si>
  <si>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</si>
  <si>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</si>
  <si>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</si>
  <si>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</si>
  <si>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</si>
  <si>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</si>
  <si>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</si>
  <si>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</si>
  <si>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</si>
  <si>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</si>
  <si>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</si>
  <si>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</si>
  <si>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</si>
  <si>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</si>
  <si>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</si>
  <si>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</si>
  <si>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</si>
  <si>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</si>
  <si>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</si>
  <si>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</si>
  <si>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</si>
  <si>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</si>
  <si>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</si>
  <si>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</si>
  <si>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</si>
  <si>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</si>
  <si>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</si>
  <si>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</si>
  <si>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</si>
  <si>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</si>
  <si>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</si>
  <si>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</si>
  <si>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</si>
  <si>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</si>
  <si>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</si>
  <si>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</si>
  <si>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</si>
  <si>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</si>
  <si>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</si>
  <si>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</si>
  <si>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</si>
  <si>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</si>
  <si>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</si>
  <si>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</si>
  <si>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</si>
  <si>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</si>
  <si>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</si>
  <si>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</si>
  <si>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</si>
  <si>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</si>
  <si>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</si>
  <si>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</si>
  <si>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</si>
  <si>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</si>
  <si>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</si>
  <si>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</si>
  <si>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</si>
  <si>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</si>
  <si>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</si>
  <si>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</si>
  <si>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</si>
  <si>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</si>
  <si>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</si>
  <si>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</si>
  <si>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</si>
  <si>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</si>
  <si>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</si>
  <si>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</si>
  <si>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</si>
  <si>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</si>
  <si>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</si>
  <si>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</si>
  <si>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</si>
  <si>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</si>
  <si>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</si>
  <si>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</si>
  <si>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</si>
  <si>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</si>
  <si>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</si>
  <si>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</si>
  <si>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</si>
  <si>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</si>
  <si>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</si>
  <si>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</si>
  <si>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</si>
  <si>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</si>
  <si>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</si>
  <si>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</si>
  <si>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</si>
  <si>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</si>
  <si>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</si>
  <si>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</si>
  <si>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</si>
  <si>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</si>
  <si>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</si>
  <si>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</si>
  <si>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</si>
  <si>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</si>
  <si>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</si>
  <si>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</si>
  <si>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</si>
  <si>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</si>
  <si>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</si>
  <si>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</si>
  <si>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</si>
  <si>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</si>
  <si>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</si>
  <si>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</si>
  <si>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</si>
  <si>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</si>
  <si>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</si>
  <si>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</si>
  <si>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</si>
  <si>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</si>
  <si>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</si>
  <si>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</si>
  <si>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</si>
  <si>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</si>
  <si>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</si>
  <si>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</si>
  <si>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</si>
  <si>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</si>
  <si>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</si>
  <si>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</si>
  <si>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</si>
  <si>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</si>
  <si>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</si>
  <si>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</si>
  <si>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</si>
  <si>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</si>
  <si>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</si>
  <si>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</si>
  <si>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</si>
  <si>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</si>
  <si>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</si>
  <si>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</si>
  <si>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</si>
  <si>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</si>
  <si>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</si>
  <si>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</si>
  <si>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</si>
  <si>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</si>
  <si>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</si>
  <si>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</si>
  <si>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</si>
  <si>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</si>
  <si>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</si>
  <si>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</si>
  <si>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</si>
  <si>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</si>
  <si>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</si>
  <si>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</si>
  <si>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</si>
  <si>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</si>
  <si>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</si>
  <si>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</si>
  <si>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</si>
  <si>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</si>
  <si>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</si>
  <si>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</si>
  <si>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</si>
  <si>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</si>
  <si>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</si>
  <si>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</si>
  <si>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</si>
  <si>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</si>
  <si>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</si>
  <si>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</si>
  <si>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</si>
  <si>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</si>
  <si>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</si>
  <si>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</si>
  <si>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</si>
  <si>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</si>
  <si>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</si>
  <si>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</si>
  <si>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</si>
  <si>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</si>
  <si>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</si>
  <si>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</si>
  <si>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</si>
  <si>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</si>
  <si>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</si>
  <si>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</si>
  <si>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</si>
  <si>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</si>
  <si>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</si>
  <si>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</si>
  <si>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</si>
  <si>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</si>
  <si>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</si>
  <si>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</si>
  <si>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</si>
  <si>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</si>
  <si>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</si>
  <si>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</si>
  <si>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</si>
  <si>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</si>
  <si>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</si>
  <si>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</si>
  <si>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</si>
  <si>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</si>
  <si>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</si>
  <si>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</si>
  <si>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</si>
  <si>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</si>
  <si>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</si>
  <si>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</si>
  <si>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</si>
  <si>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</si>
  <si>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</si>
  <si>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</si>
  <si>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</si>
  <si>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</si>
  <si>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</si>
  <si>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</si>
  <si>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</si>
  <si>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</si>
  <si>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</si>
  <si>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</si>
  <si>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</si>
  <si>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</si>
  <si>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</si>
  <si>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</si>
  <si>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</si>
  <si>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</si>
  <si>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</si>
  <si>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</si>
  <si>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</si>
  <si>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</si>
  <si>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</si>
  <si>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</si>
  <si>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</si>
  <si>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</si>
  <si>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</si>
  <si>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</si>
  <si>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</si>
  <si>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</si>
  <si>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</si>
  <si>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</si>
  <si>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</si>
  <si>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</si>
  <si>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</si>
  <si>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</si>
  <si>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</si>
  <si>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</si>
  <si>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</si>
  <si>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</si>
  <si>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</si>
  <si>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</si>
  <si>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</si>
  <si>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</si>
  <si>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</si>
  <si>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</si>
  <si>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</si>
  <si>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</si>
  <si>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</si>
  <si>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</si>
  <si>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</si>
  <si>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</si>
  <si>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</si>
  <si>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</si>
  <si>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</si>
  <si>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</si>
  <si>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</si>
  <si>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</si>
  <si>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</si>
  <si>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</si>
  <si>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</si>
  <si>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</si>
  <si>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</si>
  <si>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</si>
  <si>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</si>
  <si>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</si>
  <si>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</si>
  <si>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</si>
  <si>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</si>
  <si>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</si>
  <si>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</si>
  <si>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</si>
  <si>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</si>
  <si>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</si>
  <si>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</si>
  <si>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</si>
  <si>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</si>
  <si>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</si>
  <si>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</si>
  <si>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</si>
  <si>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</si>
  <si>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</si>
  <si>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</si>
  <si>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</si>
  <si>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</si>
  <si>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</si>
  <si>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</si>
  <si>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</si>
  <si>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</si>
  <si>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</si>
  <si>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</si>
  <si>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</si>
  <si>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</si>
  <si>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</si>
  <si>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</si>
  <si>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</si>
  <si>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</si>
  <si>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</si>
  <si>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</si>
  <si>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</si>
  <si>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</si>
  <si>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</si>
  <si>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</si>
  <si>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</si>
  <si>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</si>
  <si>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</si>
  <si>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</si>
  <si>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</si>
  <si>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</si>
  <si>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</si>
  <si>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</si>
  <si>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</si>
  <si>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</si>
  <si>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</si>
  <si>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</si>
  <si>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</si>
  <si>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</si>
  <si>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</si>
  <si>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</si>
  <si>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</si>
  <si>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</si>
  <si>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</si>
  <si>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</si>
  <si>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</si>
  <si>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</si>
  <si>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</si>
  <si>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</si>
  <si>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</si>
  <si>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</si>
  <si>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</si>
  <si>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</si>
  <si>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</si>
  <si>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</si>
  <si>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</si>
  <si>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</si>
  <si>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</si>
  <si>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</si>
  <si>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</si>
  <si>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</si>
  <si>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</si>
  <si>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</si>
  <si>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</si>
  <si>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</si>
  <si>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</si>
  <si>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</si>
  <si>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</si>
  <si>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</si>
  <si>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</si>
  <si>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</si>
  <si>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</si>
  <si>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</si>
  <si>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</si>
  <si>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</si>
  <si>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</si>
  <si>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</si>
  <si>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</si>
  <si>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</si>
  <si>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</si>
  <si>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</si>
  <si>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</si>
  <si>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</si>
  <si>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</si>
  <si>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</si>
  <si>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</si>
  <si>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</si>
  <si>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</si>
  <si>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</si>
  <si>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</si>
  <si>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</si>
  <si>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</si>
  <si>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</si>
  <si>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</si>
  <si>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</si>
  <si>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</si>
  <si>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</si>
  <si>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</si>
  <si>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</si>
  <si>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</si>
  <si>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</si>
  <si>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</si>
  <si>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</si>
  <si>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</si>
  <si>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</si>
  <si>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</si>
  <si>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</si>
  <si>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</si>
  <si>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</si>
  <si>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</si>
  <si>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</si>
  <si>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</si>
  <si>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</si>
  <si>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</si>
  <si>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</si>
  <si>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</si>
  <si>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</si>
  <si>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</si>
  <si>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</si>
  <si>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</si>
  <si>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</si>
  <si>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</si>
  <si>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</si>
  <si>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</si>
  <si>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</si>
  <si>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</si>
  <si>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</si>
  <si>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</si>
  <si>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</si>
  <si>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</si>
  <si>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</si>
  <si>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</si>
  <si>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</si>
  <si>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</si>
  <si>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</si>
  <si>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</si>
  <si>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</si>
  <si>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</si>
  <si>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</si>
  <si>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</si>
  <si>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</si>
  <si>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</si>
  <si>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</si>
  <si>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</si>
  <si>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</si>
  <si>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</si>
  <si>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</si>
  <si>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</si>
  <si>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</si>
  <si>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</si>
  <si>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</si>
  <si>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</si>
  <si>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</si>
  <si>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</si>
  <si>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</si>
  <si>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</si>
  <si>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</si>
  <si>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</si>
  <si>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</si>
  <si>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</si>
  <si>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</si>
  <si>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</si>
  <si>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</si>
  <si>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</si>
  <si>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</si>
  <si>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</si>
  <si>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</si>
  <si>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</si>
  <si>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</si>
  <si>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</si>
  <si>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</si>
  <si>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</si>
  <si>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</si>
  <si>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</si>
  <si>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</si>
  <si>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</si>
  <si>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</si>
  <si>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</si>
  <si>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</si>
  <si>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</si>
  <si>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</si>
  <si>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</si>
  <si>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</si>
  <si>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</si>
  <si>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</si>
  <si>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</si>
  <si>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</si>
  <si>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</si>
  <si>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</si>
  <si>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</si>
  <si>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</si>
  <si>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</si>
  <si>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</si>
  <si>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</si>
  <si>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</si>
  <si>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</si>
  <si>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</si>
  <si>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</si>
  <si>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</si>
  <si>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</si>
  <si>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</si>
  <si>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</si>
  <si>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</si>
  <si>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</si>
  <si>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</si>
  <si>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</si>
  <si>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</si>
  <si>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</si>
  <si>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</si>
  <si>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</si>
  <si>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</si>
  <si>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</si>
  <si>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</si>
  <si>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</si>
  <si>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</si>
  <si>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</si>
  <si>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</si>
  <si>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</si>
  <si>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</si>
  <si>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</si>
  <si>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</si>
  <si>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</si>
  <si>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</si>
  <si>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</si>
  <si>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</si>
  <si>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</si>
  <si>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</si>
  <si>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</si>
  <si>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</si>
  <si>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</si>
  <si>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</si>
  <si>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</si>
  <si>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</si>
  <si>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</si>
  <si>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</si>
  <si>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</si>
  <si>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</si>
  <si>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</si>
  <si>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</si>
  <si>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</si>
  <si>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</si>
  <si>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</si>
  <si>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</si>
  <si>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</si>
  <si>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</si>
  <si>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</si>
  <si>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</si>
  <si>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</si>
  <si>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</si>
  <si>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</si>
  <si>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</si>
  <si>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</si>
  <si>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</si>
  <si>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</si>
  <si>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</si>
  <si>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</si>
  <si>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</si>
  <si>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</si>
  <si>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</si>
  <si>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</si>
  <si>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</si>
  <si>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</si>
  <si>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</si>
  <si>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</si>
  <si>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</si>
  <si>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</si>
  <si>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</si>
  <si>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</si>
  <si>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</si>
  <si>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</si>
  <si>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</si>
  <si>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</si>
  <si>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</si>
  <si>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</si>
  <si>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</si>
  <si>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</si>
  <si>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</si>
  <si>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</si>
  <si>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</si>
  <si>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</si>
  <si>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</si>
  <si>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</si>
  <si>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</si>
  <si>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</si>
  <si>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</si>
  <si>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</si>
  <si>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</si>
  <si>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</si>
  <si>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</si>
  <si>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</si>
  <si>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</si>
  <si>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</si>
  <si>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</si>
  <si>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</si>
  <si>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</si>
  <si>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</si>
  <si>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</si>
  <si>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</si>
  <si>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</si>
  <si>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</si>
  <si>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</si>
  <si>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</si>
  <si>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</si>
  <si>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</si>
  <si>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</si>
  <si>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</si>
  <si>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</si>
  <si>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</si>
  <si>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</si>
  <si>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</si>
  <si>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</si>
  <si>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</si>
  <si>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</si>
  <si>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</si>
  <si>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</si>
  <si>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</si>
  <si>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</si>
  <si>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</si>
  <si>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</si>
  <si>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</si>
  <si>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</si>
  <si>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</si>
  <si>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</si>
  <si>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</si>
  <si>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</si>
  <si>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</si>
  <si>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</si>
  <si>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</si>
  <si>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</si>
  <si>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</si>
  <si>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</si>
  <si>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</si>
  <si>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</si>
  <si>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</si>
  <si>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</si>
  <si>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</si>
  <si>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</si>
  <si>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</si>
  <si>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</si>
  <si>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</si>
  <si>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</si>
  <si>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</si>
  <si>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</si>
  <si>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</si>
  <si>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</si>
  <si>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</si>
  <si>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</si>
  <si>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</si>
  <si>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</si>
  <si>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</si>
  <si>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</si>
  <si>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</si>
  <si>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</si>
  <si>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</si>
  <si>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</si>
  <si>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</si>
  <si>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</si>
  <si>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</si>
  <si>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</si>
  <si>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</si>
  <si>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</si>
  <si>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</si>
  <si>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</si>
  <si>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</si>
  <si>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</si>
  <si>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</si>
  <si>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</si>
  <si>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</si>
  <si>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</si>
  <si>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</si>
  <si>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</si>
  <si>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</si>
  <si>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</si>
  <si>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</si>
  <si>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</si>
  <si>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</si>
  <si>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</si>
  <si>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</si>
  <si>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</si>
  <si>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</si>
  <si>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</si>
  <si>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</si>
  <si>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</si>
  <si>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</si>
  <si>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</si>
  <si>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</si>
  <si>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</si>
  <si>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</si>
  <si>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</si>
  <si>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</si>
  <si>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</si>
  <si>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</si>
  <si>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</si>
  <si>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</si>
  <si>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</si>
  <si>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</si>
  <si>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</si>
  <si>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</si>
  <si>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</si>
  <si>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</si>
  <si>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</si>
  <si>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</si>
  <si>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</si>
  <si>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</si>
  <si>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</si>
  <si>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</si>
  <si>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</si>
  <si>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</si>
  <si>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</si>
  <si>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</si>
  <si>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</si>
  <si>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</si>
  <si>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</si>
  <si>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</si>
  <si>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</si>
  <si>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</si>
  <si>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</si>
  <si>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</si>
  <si>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</si>
  <si>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</si>
  <si>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</si>
  <si>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</si>
  <si>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</si>
  <si>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</si>
  <si>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</si>
  <si>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</si>
  <si>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</si>
  <si>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</si>
  <si>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</si>
  <si>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</si>
  <si>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</si>
  <si>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</si>
  <si>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</si>
  <si>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</si>
  <si>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</si>
  <si>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</si>
  <si>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</si>
  <si>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</si>
  <si>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</si>
  <si>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</si>
  <si>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</si>
  <si>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</si>
  <si>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</si>
  <si>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</si>
  <si>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</si>
  <si>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</si>
  <si>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</si>
  <si>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</si>
  <si>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</si>
  <si>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</si>
  <si>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</si>
  <si>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</si>
  <si>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</si>
  <si>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</si>
  <si>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</si>
  <si>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</si>
  <si>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</si>
  <si>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</si>
  <si>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</si>
  <si>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</si>
  <si>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</si>
  <si>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</si>
  <si>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</si>
  <si>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</si>
  <si>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</si>
  <si>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</si>
  <si>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</si>
  <si>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</si>
  <si>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</si>
  <si>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</si>
  <si>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</si>
  <si>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</si>
  <si>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</si>
  <si>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</si>
  <si>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</si>
  <si>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</si>
  <si>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</si>
  <si>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</si>
  <si>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</si>
  <si>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</si>
  <si>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</si>
  <si>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</si>
  <si>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</si>
  <si>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</si>
  <si>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</si>
  <si>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</si>
  <si>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</si>
  <si>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</si>
  <si>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</si>
  <si>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</si>
  <si>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</si>
  <si>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</si>
  <si>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</si>
  <si>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</si>
  <si>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</si>
  <si>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</si>
  <si>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</si>
  <si>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</si>
  <si>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</si>
  <si>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</si>
  <si>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</si>
  <si>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</si>
  <si>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</si>
  <si>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</si>
  <si>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</si>
  <si>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</si>
  <si>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</si>
  <si>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</si>
  <si>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</si>
  <si>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</si>
  <si>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</si>
  <si>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</si>
  <si>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</si>
  <si>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</si>
  <si>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</si>
  <si>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</si>
  <si>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</si>
  <si>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</si>
  <si>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</si>
  <si>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</si>
  <si>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</si>
  <si>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</si>
  <si>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</si>
  <si>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</si>
  <si>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</si>
  <si>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</si>
  <si>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</si>
  <si>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</si>
  <si>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</si>
  <si>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</si>
  <si>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</si>
  <si>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</si>
  <si>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</si>
  <si>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</si>
  <si>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</si>
  <si>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</si>
  <si>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</si>
  <si>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</si>
  <si>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</si>
  <si>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</si>
  <si>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</si>
  <si>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</si>
  <si>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</si>
  <si>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</si>
  <si>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</si>
  <si>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</si>
  <si>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</si>
  <si>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</si>
  <si>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</si>
  <si>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</si>
  <si>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</si>
  <si>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</si>
  <si>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</si>
  <si>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</si>
  <si>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</si>
  <si>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</si>
  <si>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</si>
  <si>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</si>
  <si>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</si>
  <si>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</si>
  <si>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</si>
  <si>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</si>
  <si>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</si>
  <si>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</si>
  <si>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</si>
  <si>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</si>
  <si>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</si>
  <si>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</si>
  <si>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</si>
  <si>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</si>
  <si>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</si>
  <si>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</si>
  <si>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</si>
  <si>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</si>
  <si>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</si>
  <si>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</si>
  <si>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</si>
  <si>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</si>
  <si>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</si>
  <si>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</si>
  <si>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</si>
  <si>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</si>
  <si>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</si>
  <si>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</si>
  <si>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</si>
  <si>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</si>
  <si>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</si>
  <si>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</si>
  <si>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</si>
  <si>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</si>
  <si>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</si>
  <si>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</si>
  <si>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</si>
  <si>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</si>
  <si>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</si>
  <si>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</si>
  <si>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</si>
  <si>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</si>
  <si>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</si>
  <si>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</si>
  <si>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</si>
  <si>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</si>
  <si>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</si>
  <si>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</si>
  <si>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</si>
  <si>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</si>
  <si>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</si>
  <si>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</si>
  <si>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</si>
  <si>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</si>
  <si>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</si>
  <si>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</si>
  <si>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</si>
  <si>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</si>
  <si>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</si>
  <si>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</si>
  <si>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</si>
  <si>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</si>
  <si>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</si>
  <si>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</si>
  <si>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</si>
  <si>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</si>
  <si>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</si>
  <si>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</si>
  <si>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</si>
  <si>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</si>
  <si>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</si>
  <si>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</si>
  <si>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</si>
  <si>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</si>
  <si>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</si>
  <si>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</si>
  <si>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</si>
  <si>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</si>
  <si>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</si>
  <si>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</si>
  <si>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</si>
  <si>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</si>
  <si>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</si>
  <si>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</si>
  <si>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</si>
  <si>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</si>
  <si>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</si>
  <si>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</si>
  <si>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</si>
  <si>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</si>
  <si>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</si>
  <si>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</si>
  <si>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</si>
  <si>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</si>
  <si>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</si>
  <si>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</si>
  <si>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</si>
  <si>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</si>
  <si>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</si>
  <si>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</si>
  <si>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</si>
  <si>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</si>
  <si>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</si>
  <si>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</si>
  <si>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</si>
  <si>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</si>
  <si>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</si>
  <si>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</si>
  <si>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</si>
  <si>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</si>
  <si>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</si>
  <si>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</si>
  <si>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</si>
  <si>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</si>
  <si>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</si>
  <si>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</si>
  <si>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</si>
  <si>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</si>
  <si>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</si>
  <si>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</si>
  <si>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</si>
  <si>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</si>
  <si>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</si>
  <si>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</si>
  <si>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</si>
  <si>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</si>
  <si>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</si>
  <si>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</si>
  <si>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</si>
  <si>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</si>
  <si>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</si>
  <si>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</si>
  <si>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</si>
  <si>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</si>
  <si>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</si>
  <si>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</si>
  <si>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</si>
  <si>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</si>
  <si>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</si>
  <si>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</si>
  <si>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</si>
  <si>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</si>
  <si>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</si>
  <si>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</si>
  <si>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</si>
  <si>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</si>
  <si>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</si>
  <si>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</si>
  <si>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</si>
  <si>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</si>
  <si>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</si>
  <si>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</si>
  <si>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</si>
  <si>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</si>
  <si>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</si>
  <si>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</si>
  <si>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</si>
  <si>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</si>
  <si>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</si>
  <si>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</si>
  <si>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</si>
  <si>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</si>
  <si>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</si>
  <si>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</si>
  <si>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</si>
  <si>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</si>
  <si>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</si>
  <si>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</si>
  <si>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</si>
  <si>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</si>
  <si>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</si>
  <si>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</si>
  <si>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</si>
  <si>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</si>
  <si>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</si>
  <si>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</si>
  <si>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</si>
  <si>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</si>
  <si>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</si>
  <si>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</si>
  <si>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</si>
  <si>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</si>
  <si>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</si>
  <si>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</si>
  <si>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</si>
  <si>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</si>
  <si>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</si>
  <si>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</si>
  <si>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</si>
  <si>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</si>
  <si>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</si>
  <si>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</si>
  <si>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</si>
  <si>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</si>
  <si>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</si>
  <si>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</si>
  <si>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</si>
  <si>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</si>
  <si>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</si>
  <si>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</si>
  <si>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</si>
  <si>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</si>
  <si>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</si>
  <si>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</si>
  <si>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</si>
  <si>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</si>
  <si>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</si>
  <si>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</si>
  <si>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</si>
  <si>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</si>
  <si>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</si>
  <si>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</si>
  <si>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</si>
  <si>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</si>
  <si>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</si>
  <si>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</si>
  <si>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</si>
  <si>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</si>
  <si>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</si>
  <si>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</si>
  <si>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</si>
  <si>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</si>
  <si>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</si>
  <si>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</si>
  <si>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</si>
  <si>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</si>
  <si>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</si>
  <si>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</si>
  <si>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</si>
  <si>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</si>
  <si>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</si>
  <si>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</si>
  <si>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</si>
  <si>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</si>
  <si>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</si>
  <si>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</si>
  <si>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</si>
  <si>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</si>
  <si>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</si>
  <si>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</si>
  <si>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</si>
  <si>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</si>
  <si>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</si>
  <si>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</si>
  <si>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</si>
  <si>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</si>
  <si>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</si>
  <si>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</si>
  <si>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</si>
  <si>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</si>
  <si>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</si>
  <si>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</si>
  <si>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</si>
  <si>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</si>
  <si>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</si>
  <si>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</si>
  <si>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</si>
  <si>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</si>
  <si>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</si>
  <si>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</si>
  <si>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</si>
  <si>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</si>
  <si>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</si>
  <si>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</si>
  <si>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</si>
  <si>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</si>
  <si>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</si>
  <si>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</si>
  <si>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</si>
  <si>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</si>
  <si>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</si>
  <si>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</si>
  <si>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</si>
  <si>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</si>
  <si>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</si>
  <si>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</si>
  <si>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</si>
  <si>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</si>
  <si>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</si>
  <si>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</si>
  <si>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</si>
  <si>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</si>
  <si>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</si>
  <si>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</si>
  <si>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</si>
  <si>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</si>
  <si>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</si>
  <si>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</si>
  <si>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</si>
  <si>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</si>
  <si>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</si>
  <si>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</si>
  <si>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</si>
  <si>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</si>
  <si>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</si>
  <si>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</si>
  <si>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</si>
  <si>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</si>
  <si>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</si>
  <si>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</si>
  <si>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</si>
  <si>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</si>
  <si>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</si>
  <si>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</si>
  <si>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</si>
  <si>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</si>
  <si>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</si>
  <si>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</si>
  <si>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</si>
  <si>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</si>
  <si>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</si>
  <si>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</si>
  <si>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</si>
  <si>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</si>
  <si>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</si>
  <si>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</si>
  <si>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</si>
  <si>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</si>
  <si>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</si>
  <si>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</si>
  <si>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</si>
  <si>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</si>
  <si>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</si>
  <si>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</si>
  <si>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</si>
  <si>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</si>
  <si>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</si>
  <si>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</si>
  <si>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</si>
  <si>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</si>
  <si>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</si>
  <si>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</si>
  <si>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</si>
  <si>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</si>
  <si>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</si>
  <si>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</si>
  <si>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</si>
  <si>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</si>
  <si>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</si>
  <si>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</si>
  <si>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</si>
  <si>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</si>
  <si>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</si>
  <si>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</si>
  <si>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</si>
  <si>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</si>
  <si>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</si>
  <si>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</si>
  <si>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</si>
  <si>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</si>
  <si>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</si>
  <si>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</si>
  <si>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</si>
  <si>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</si>
  <si>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</si>
  <si>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</si>
  <si>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</si>
  <si>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</si>
  <si>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</si>
  <si>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</si>
  <si>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</si>
  <si>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</si>
  <si>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</si>
  <si>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</si>
  <si>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</si>
  <si>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</si>
  <si>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</si>
  <si>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</si>
  <si>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</si>
  <si>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</si>
  <si>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</si>
  <si>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</si>
  <si>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</si>
  <si>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</si>
  <si>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</si>
  <si>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</si>
  <si>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</si>
  <si>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</si>
  <si>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</si>
  <si>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</si>
  <si>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</si>
  <si>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</si>
  <si>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</si>
  <si>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</si>
  <si>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</si>
  <si>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</si>
  <si>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</si>
  <si>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</si>
  <si>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</si>
  <si>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</si>
  <si>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</si>
  <si>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</si>
  <si>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</si>
  <si>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</si>
  <si>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</si>
  <si>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</si>
  <si>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</si>
  <si>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</si>
  <si>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</si>
  <si>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</si>
  <si>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</si>
  <si>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</si>
  <si>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</si>
  <si>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</si>
  <si>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</si>
  <si>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</si>
  <si>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</si>
  <si>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</si>
  <si>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</si>
  <si>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</si>
  <si>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</si>
  <si>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</si>
  <si>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</si>
  <si>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</si>
  <si>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</si>
  <si>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</si>
  <si>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</si>
  <si>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</si>
  <si>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</si>
  <si>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</si>
  <si>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</si>
  <si>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</si>
  <si>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</si>
  <si>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</si>
  <si>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</si>
  <si>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</si>
  <si>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</si>
  <si>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</si>
  <si>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</si>
  <si>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</si>
  <si>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</si>
  <si>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</si>
  <si>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</si>
  <si>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</si>
  <si>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</si>
  <si>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</si>
  <si>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</si>
  <si>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</si>
  <si>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</si>
  <si>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</si>
  <si>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</si>
  <si>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</si>
  <si>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</si>
  <si>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</si>
  <si>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</si>
  <si>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</si>
  <si>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</si>
  <si>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</si>
  <si>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</si>
  <si>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</si>
  <si>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</si>
  <si>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</si>
  <si>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</si>
  <si>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</si>
  <si>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</si>
  <si>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</si>
  <si>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</si>
  <si>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</si>
  <si>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</si>
  <si>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</si>
  <si>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</si>
  <si>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</si>
  <si>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</si>
  <si>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</si>
  <si>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</si>
  <si>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</si>
  <si>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</si>
  <si>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</si>
  <si>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</si>
  <si>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</si>
  <si>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</si>
  <si>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</si>
  <si>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</si>
  <si>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</si>
  <si>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</si>
  <si>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</si>
  <si>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</si>
  <si>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</si>
  <si>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</si>
  <si>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</si>
  <si>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</si>
  <si>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</si>
  <si>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</si>
  <si>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</si>
  <si>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</si>
  <si>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</si>
  <si>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</si>
  <si>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</si>
  <si>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</si>
  <si>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</si>
  <si>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</si>
  <si>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</si>
  <si>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</si>
  <si>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</si>
  <si>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</si>
  <si>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</si>
  <si>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</si>
  <si>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</si>
  <si>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</si>
  <si>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</si>
  <si>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</si>
  <si>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</si>
  <si>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</si>
  <si>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</si>
  <si>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</si>
  <si>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</si>
  <si>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</si>
  <si>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</si>
  <si>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</si>
  <si>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</si>
  <si>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</si>
  <si>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</si>
  <si>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</si>
  <si>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</si>
  <si>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</si>
  <si>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</si>
  <si>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</si>
  <si>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</si>
  <si>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</si>
  <si>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</si>
  <si>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</si>
  <si>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</si>
  <si>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</si>
  <si>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</si>
  <si>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</si>
  <si>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</si>
  <si>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</si>
  <si>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</si>
  <si>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</si>
  <si>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</si>
  <si>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</si>
  <si>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</si>
  <si>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</si>
  <si>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</si>
  <si>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</si>
  <si>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</si>
  <si>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</si>
  <si>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</si>
  <si>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</si>
  <si>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</si>
  <si>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</si>
  <si>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</si>
  <si>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</si>
  <si>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</si>
  <si>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</si>
  <si>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</si>
  <si>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</si>
  <si>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</si>
  <si>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</si>
  <si>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</si>
  <si>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</si>
  <si>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</si>
  <si>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</si>
  <si>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</si>
  <si>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</si>
  <si>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</si>
  <si>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</si>
  <si>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</si>
  <si>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</si>
  <si>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</si>
  <si>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</si>
  <si>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</si>
  <si>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</si>
  <si>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</si>
  <si>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</si>
  <si>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</si>
  <si>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</si>
  <si>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</si>
  <si>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</si>
  <si>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</si>
  <si>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</si>
  <si>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</si>
  <si>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</si>
  <si>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</si>
  <si>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</si>
  <si>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</si>
  <si>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</si>
  <si>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</si>
  <si>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</si>
  <si>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</si>
  <si>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</si>
  <si>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</si>
  <si>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</si>
  <si>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</si>
  <si>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</si>
  <si>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</si>
  <si>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</si>
  <si>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</si>
  <si>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</si>
  <si>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</si>
  <si>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</si>
  <si>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</si>
  <si>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</si>
  <si>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</si>
  <si>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</si>
  <si>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</si>
  <si>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</si>
  <si>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</si>
  <si>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</si>
  <si>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</si>
  <si>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</si>
  <si>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</si>
  <si>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</si>
  <si>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</si>
  <si>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</si>
  <si>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</si>
  <si>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</si>
  <si>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</si>
  <si>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</si>
  <si>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</si>
  <si>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</si>
  <si>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</si>
  <si>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</si>
  <si>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</si>
  <si>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</si>
  <si>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</si>
  <si>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</si>
  <si>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</si>
  <si>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</si>
  <si>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</si>
  <si>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</si>
  <si>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</si>
  <si>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</si>
  <si>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</si>
  <si>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</si>
  <si>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</si>
  <si>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</si>
  <si>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</si>
  <si>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</si>
  <si>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</si>
  <si>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</si>
  <si>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</si>
  <si>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</si>
  <si>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</si>
  <si>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</si>
  <si>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</si>
  <si>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</si>
  <si>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</si>
  <si>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</si>
  <si>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</si>
  <si>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</si>
  <si>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</si>
  <si>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</si>
  <si>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</si>
  <si>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</si>
  <si>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</si>
  <si>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</si>
  <si>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</si>
  <si>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</si>
  <si>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</si>
  <si>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</si>
  <si>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</si>
  <si>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</si>
  <si>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</si>
  <si>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</si>
  <si>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</si>
  <si>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</si>
  <si>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</si>
  <si>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</si>
  <si>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</si>
  <si>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</si>
  <si>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</si>
  <si>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</si>
  <si>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</si>
  <si>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</si>
  <si>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</si>
  <si>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</si>
  <si>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</si>
  <si>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</si>
  <si>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</si>
  <si>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</si>
  <si>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</si>
  <si>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</si>
  <si>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</si>
  <si>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</si>
  <si>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</si>
  <si>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</si>
  <si>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</si>
  <si>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</si>
  <si>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</si>
  <si>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</si>
  <si>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</si>
  <si>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</si>
  <si>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</si>
  <si>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</si>
  <si>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</si>
  <si>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</si>
  <si>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</si>
  <si>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</si>
  <si>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</si>
  <si>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</si>
  <si>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</si>
  <si>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</si>
  <si>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</si>
  <si>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</si>
  <si>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</si>
  <si>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</si>
  <si>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</si>
  <si>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</si>
  <si>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</si>
  <si>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</si>
  <si>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</si>
  <si>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</si>
  <si>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</si>
  <si>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</si>
  <si>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</si>
  <si>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</si>
  <si>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</si>
  <si>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</si>
  <si>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</si>
  <si>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</si>
  <si>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</si>
  <si>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</si>
  <si>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</si>
  <si>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</si>
  <si>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</si>
  <si>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</si>
  <si>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</si>
  <si>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</si>
  <si>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</si>
  <si>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</si>
  <si>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</si>
  <si>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</si>
  <si>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</si>
  <si>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</si>
  <si>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</si>
  <si>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</si>
  <si>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</si>
  <si>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</si>
  <si>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</si>
  <si>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</si>
  <si>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</si>
  <si>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</si>
  <si>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</si>
  <si>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</si>
  <si>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</si>
  <si>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</si>
  <si>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</si>
  <si>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</si>
  <si>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</si>
  <si>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</si>
  <si>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</si>
  <si>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</si>
  <si>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</si>
  <si>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</si>
  <si>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</si>
  <si>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</si>
  <si>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</si>
  <si>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</si>
  <si>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</si>
  <si>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</si>
  <si>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</si>
  <si>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</si>
  <si>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</si>
  <si>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</si>
  <si>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</si>
  <si>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</si>
  <si>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</si>
  <si>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</si>
  <si>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</si>
  <si>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</si>
  <si>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</si>
  <si>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</si>
  <si>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</si>
  <si>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</si>
  <si>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</si>
  <si>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</si>
  <si>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</si>
  <si>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</si>
  <si>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</si>
  <si>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</si>
  <si>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</si>
  <si>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</si>
  <si>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</si>
  <si>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</si>
  <si>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</si>
  <si>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</si>
  <si>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</si>
  <si>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</si>
  <si>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</si>
  <si>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</si>
  <si>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</si>
  <si>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</si>
  <si>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</si>
  <si>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</si>
  <si>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</si>
  <si>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</si>
  <si>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</si>
  <si>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</si>
  <si>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</si>
  <si>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</si>
  <si>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</si>
  <si>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</si>
  <si>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</si>
  <si>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</si>
  <si>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</si>
  <si>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</si>
  <si>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</si>
  <si>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</si>
  <si>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</si>
  <si>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</si>
  <si>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</si>
  <si>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</si>
  <si>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</si>
  <si>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</si>
  <si>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</si>
  <si>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</si>
  <si>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</si>
  <si>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</si>
  <si>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</si>
  <si>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</si>
  <si>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</si>
  <si>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</si>
  <si>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</si>
  <si>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</si>
  <si>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</si>
  <si>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</si>
  <si>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</si>
  <si>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</si>
  <si>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</si>
  <si>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</si>
  <si>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</si>
  <si>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</si>
  <si>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</si>
  <si>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</si>
  <si>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</si>
  <si>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</si>
  <si>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</si>
  <si>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</si>
  <si>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</si>
  <si>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</si>
  <si>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</si>
  <si>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</si>
  <si>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</si>
  <si>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</si>
  <si>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</si>
  <si>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</si>
  <si>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</si>
  <si>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</si>
  <si>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</si>
  <si>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</si>
  <si>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</si>
  <si>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</si>
  <si>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</si>
  <si>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</si>
  <si>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</si>
  <si>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</si>
  <si>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</si>
  <si>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</si>
  <si>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</si>
  <si>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</si>
  <si>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</si>
  <si>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</si>
  <si>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</si>
  <si>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</si>
  <si>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</si>
  <si>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</si>
  <si>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</si>
  <si>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</si>
  <si>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</si>
  <si>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</si>
  <si>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</si>
  <si>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</si>
  <si>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</si>
  <si>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</si>
  <si>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</si>
  <si>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</si>
  <si>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</si>
  <si>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</si>
  <si>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</si>
  <si>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</si>
  <si>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</si>
  <si>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</si>
  <si>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</si>
  <si>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</si>
  <si>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</si>
  <si>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</si>
  <si>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</si>
  <si>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</si>
  <si>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</si>
  <si>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</si>
  <si>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</si>
  <si>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</si>
  <si>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</si>
  <si>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</si>
  <si>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</si>
  <si>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</si>
  <si>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</si>
  <si>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</si>
  <si>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</si>
  <si>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</si>
  <si>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</si>
  <si>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</si>
  <si>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</si>
  <si>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</si>
  <si>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</si>
  <si>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</si>
  <si>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</si>
  <si>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</si>
  <si>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</si>
  <si>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</si>
  <si>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</si>
  <si>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</si>
  <si>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</si>
  <si>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</si>
  <si>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</si>
  <si>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</si>
  <si>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</si>
  <si>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</si>
  <si>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</si>
  <si>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</si>
  <si>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</si>
  <si>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</si>
  <si>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</si>
  <si>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</si>
  <si>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</si>
  <si>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</si>
  <si>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</si>
  <si>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</si>
  <si>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</si>
  <si>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</si>
  <si>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</si>
  <si>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</si>
  <si>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</si>
  <si>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</si>
  <si>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</si>
  <si>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</si>
  <si>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</si>
  <si>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</si>
  <si>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</si>
  <si>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</si>
  <si>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</si>
  <si>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</si>
  <si>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</si>
  <si>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</si>
  <si>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</si>
  <si>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</si>
  <si>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</si>
  <si>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</si>
  <si>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</si>
  <si>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</si>
  <si>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</si>
  <si>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</si>
  <si>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</si>
  <si>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</si>
  <si>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</si>
  <si>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</si>
  <si>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</si>
  <si>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</si>
  <si>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</si>
  <si>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</si>
  <si>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</si>
  <si>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</si>
  <si>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</si>
  <si>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</si>
  <si>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</si>
  <si>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</si>
  <si>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</si>
  <si>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</si>
  <si>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</si>
  <si>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</si>
  <si>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</si>
  <si>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</si>
  <si>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</si>
  <si>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</si>
  <si>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</si>
  <si>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</si>
  <si>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</si>
  <si>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</si>
  <si>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</si>
  <si>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</si>
  <si>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</si>
  <si>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</si>
  <si>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</si>
  <si>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</si>
  <si>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</si>
  <si>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</si>
  <si>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</si>
  <si>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</si>
  <si>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</si>
  <si>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</si>
  <si>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</si>
  <si>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</si>
  <si>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</si>
  <si>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</si>
  <si>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</si>
  <si>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</si>
  <si>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</si>
  <si>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</si>
  <si>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</si>
  <si>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</si>
  <si>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</si>
  <si>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</si>
  <si>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</si>
  <si>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</si>
  <si>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</si>
  <si>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</si>
  <si>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</si>
  <si>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</si>
  <si>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</si>
  <si>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</si>
  <si>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</si>
  <si>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</si>
  <si>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</si>
  <si>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</si>
  <si>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</si>
  <si>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</si>
  <si>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</si>
  <si>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</si>
  <si>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</si>
  <si>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</si>
  <si>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</si>
  <si>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</si>
  <si>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</si>
  <si>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</si>
  <si>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</si>
  <si>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</si>
  <si>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</si>
  <si>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</si>
  <si>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</si>
  <si>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</si>
  <si>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</si>
  <si>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</si>
  <si>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</si>
  <si>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</si>
  <si>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</si>
  <si>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</si>
  <si>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</si>
  <si>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</si>
  <si>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</si>
  <si>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</si>
  <si>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</si>
  <si>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</si>
  <si>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</si>
  <si>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</si>
  <si>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</si>
  <si>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</si>
  <si>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</si>
  <si>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</si>
  <si>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</si>
  <si>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</si>
  <si>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</si>
  <si>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</si>
  <si>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</si>
  <si>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</si>
  <si>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</si>
  <si>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</si>
  <si>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</si>
  <si>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</si>
  <si>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</si>
  <si>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</si>
  <si>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</si>
  <si>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</si>
  <si>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</si>
  <si>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</si>
  <si>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</si>
  <si>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</si>
  <si>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</si>
  <si>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</si>
  <si>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</si>
  <si>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</si>
  <si>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</si>
  <si>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</si>
  <si>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</si>
  <si>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</si>
  <si>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</si>
  <si>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</si>
  <si>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</si>
  <si>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</si>
  <si>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</si>
  <si>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</si>
  <si>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</si>
  <si>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</si>
  <si>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</si>
  <si>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</si>
  <si>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</si>
  <si>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</si>
  <si>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</si>
  <si>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</si>
  <si>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</si>
  <si>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</si>
  <si>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</si>
  <si>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</si>
  <si>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</si>
  <si>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</si>
  <si>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</si>
  <si>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</si>
  <si>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</si>
  <si>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</si>
  <si>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</si>
  <si>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</si>
  <si>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</si>
  <si>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</si>
  <si>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</si>
  <si>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</si>
  <si>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</si>
  <si>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</si>
  <si>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</si>
  <si>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</si>
  <si>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</si>
  <si>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</si>
  <si>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</si>
  <si>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</si>
  <si>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</si>
  <si>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</si>
  <si>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</si>
  <si>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</si>
  <si>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</si>
  <si>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</si>
  <si>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</si>
  <si>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</si>
  <si>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</si>
  <si>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</si>
  <si>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</si>
  <si>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</si>
  <si>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</si>
  <si>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</si>
  <si>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</si>
  <si>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</si>
  <si>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</si>
  <si>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</si>
  <si>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</si>
  <si>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</si>
  <si>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</si>
  <si>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</si>
  <si>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</si>
  <si>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</si>
  <si>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</si>
  <si>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</si>
  <si>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</si>
  <si>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</si>
  <si>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</si>
  <si>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</si>
  <si>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</si>
  <si>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</si>
  <si>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</si>
  <si>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</si>
  <si>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</si>
  <si>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</si>
  <si>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</si>
  <si>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</si>
  <si>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</si>
  <si>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</si>
  <si>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</si>
  <si>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</si>
  <si>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</si>
  <si>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</si>
  <si>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</si>
  <si>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</si>
  <si>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</si>
  <si>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</si>
  <si>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</si>
  <si>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</si>
  <si>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</si>
  <si>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</si>
  <si>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</si>
  <si>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</si>
  <si>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</si>
  <si>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</si>
  <si>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</si>
  <si>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</si>
  <si>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</si>
  <si>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</si>
  <si>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</si>
  <si>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</si>
  <si>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</si>
  <si>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</si>
  <si>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</si>
  <si>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</si>
  <si>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</si>
  <si>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</si>
  <si>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</si>
  <si>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</si>
  <si>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</si>
  <si>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</si>
  <si>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</si>
  <si>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</si>
  <si>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</si>
  <si>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</si>
  <si>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</si>
  <si>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</si>
  <si>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</si>
  <si>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</si>
  <si>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</si>
  <si>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</si>
  <si>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</si>
  <si>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</si>
  <si>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</si>
  <si>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</si>
  <si>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</si>
  <si>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</si>
  <si>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</si>
  <si>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</si>
  <si>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</si>
  <si>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</si>
  <si>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</si>
  <si>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</si>
  <si>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</si>
  <si>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</si>
  <si>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</si>
  <si>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</si>
  <si>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</si>
  <si>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</si>
  <si>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</si>
  <si>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</si>
  <si>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</si>
  <si>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</si>
  <si>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</si>
  <si>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</si>
  <si>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</si>
  <si>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</si>
  <si>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</si>
  <si>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</si>
  <si>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</si>
  <si>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</si>
  <si>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</si>
  <si>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</si>
  <si>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</si>
  <si>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</si>
  <si>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</si>
  <si>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</si>
  <si>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</si>
  <si>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</si>
  <si>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</si>
  <si>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</si>
  <si>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</si>
  <si>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</si>
  <si>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</si>
  <si>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</si>
  <si>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</si>
  <si>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</si>
  <si>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</si>
  <si>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</si>
  <si>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</si>
  <si>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</si>
  <si>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</si>
  <si>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</si>
  <si>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</si>
  <si>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</si>
  <si>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</si>
  <si>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</si>
  <si>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</si>
  <si>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</si>
  <si>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</si>
  <si>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</si>
  <si>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</si>
  <si>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</si>
  <si>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</si>
  <si>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</si>
  <si>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</si>
  <si>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</si>
  <si>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</si>
  <si>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</si>
  <si>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</si>
  <si>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</si>
  <si>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</si>
  <si>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</si>
  <si>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</si>
  <si>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</si>
  <si>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</si>
  <si>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</si>
  <si>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</si>
  <si>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</si>
  <si>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</si>
  <si>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</si>
  <si>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</si>
  <si>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</si>
  <si>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</si>
  <si>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</si>
  <si>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</si>
  <si>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</si>
  <si>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</si>
  <si>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</si>
  <si>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</si>
  <si>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</si>
  <si>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</si>
  <si>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</si>
  <si>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</si>
  <si>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</si>
  <si>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</si>
  <si>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</si>
  <si>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</si>
  <si>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</si>
  <si>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</si>
  <si>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</si>
  <si>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</si>
  <si>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</si>
  <si>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</si>
  <si>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</si>
  <si>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</si>
  <si>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</si>
  <si>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</si>
  <si>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</si>
  <si>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</si>
  <si>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</si>
  <si>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</si>
  <si>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</si>
  <si>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</si>
  <si>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</si>
  <si>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</si>
  <si>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</si>
  <si>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</si>
  <si>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</si>
  <si>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</si>
  <si>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</si>
  <si>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</si>
  <si>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</si>
  <si>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</si>
  <si>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</si>
  <si>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</si>
  <si>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</si>
  <si>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</si>
  <si>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</si>
  <si>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</si>
  <si>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</si>
  <si>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</si>
  <si>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</si>
  <si>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</si>
  <si>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</si>
  <si>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</si>
  <si>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</si>
  <si>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</si>
  <si>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</si>
  <si>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</si>
  <si>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</si>
  <si>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</si>
  <si>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</si>
  <si>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</si>
  <si>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</si>
  <si>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</si>
  <si>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</si>
  <si>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</si>
  <si>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</si>
  <si>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</si>
  <si>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</si>
  <si>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</si>
  <si>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</si>
  <si>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</si>
  <si>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</si>
  <si>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</si>
  <si>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</si>
  <si>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</si>
  <si>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</si>
  <si>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</si>
  <si>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</si>
  <si>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</si>
  <si>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</si>
  <si>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</si>
  <si>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</si>
  <si>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</si>
  <si>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</si>
  <si>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</si>
  <si>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</si>
  <si>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</si>
  <si>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</si>
  <si>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</si>
  <si>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</si>
  <si>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</si>
  <si>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</si>
  <si>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</si>
  <si>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</si>
  <si>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</si>
  <si>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</si>
  <si>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</si>
  <si>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</si>
  <si>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</si>
  <si>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</si>
  <si>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</si>
  <si>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</si>
  <si>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</si>
  <si>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</si>
  <si>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</si>
  <si>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</si>
  <si>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</si>
  <si>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</si>
  <si>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</si>
  <si>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</si>
  <si>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</si>
  <si>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</si>
  <si>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</si>
  <si>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</si>
  <si>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</si>
  <si>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</si>
  <si>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</si>
  <si>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</si>
  <si>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</si>
  <si>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</si>
  <si>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</si>
  <si>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</si>
  <si>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</si>
  <si>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</si>
  <si>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</si>
  <si>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</si>
  <si>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</si>
  <si>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</si>
  <si>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</si>
  <si>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</si>
  <si>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</si>
  <si>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</si>
  <si>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</si>
  <si>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</si>
  <si>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</si>
  <si>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</si>
  <si>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</si>
  <si>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</si>
  <si>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</si>
  <si>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</si>
  <si>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</si>
  <si>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</si>
  <si>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</si>
  <si>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</si>
  <si>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</si>
  <si>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</si>
  <si>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</si>
  <si>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</si>
  <si>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</si>
  <si>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</si>
  <si>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</si>
  <si>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</si>
  <si>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</si>
  <si>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</si>
  <si>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</si>
  <si>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</si>
  <si>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</si>
  <si>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</si>
  <si>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</si>
  <si>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</si>
  <si>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</si>
  <si>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</si>
  <si>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</si>
  <si>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</si>
  <si>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</si>
  <si>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</si>
  <si>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</si>
  <si>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</si>
  <si>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</si>
  <si>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</si>
  <si>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</si>
  <si>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</si>
  <si>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</si>
  <si>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</si>
  <si>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</si>
  <si>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</si>
  <si>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</si>
  <si>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</si>
  <si>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</si>
  <si>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</si>
  <si>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</si>
  <si>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</si>
  <si>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</si>
  <si>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</si>
  <si>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</si>
  <si>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</si>
  <si>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</si>
  <si>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</si>
  <si>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</si>
  <si>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</si>
  <si>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</si>
  <si>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</si>
  <si>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</si>
  <si>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</si>
  <si>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</si>
  <si>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</si>
  <si>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</si>
  <si>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</si>
  <si>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</si>
  <si>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</si>
  <si>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</si>
  <si>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</si>
  <si>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</si>
  <si>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</si>
  <si>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</si>
  <si>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</si>
  <si>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</si>
  <si>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</si>
  <si>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</si>
  <si>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</si>
  <si>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</si>
  <si>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</si>
  <si>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</si>
  <si>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</si>
  <si>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</si>
  <si>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</si>
  <si>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</si>
  <si>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</si>
  <si>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</si>
  <si>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</si>
  <si>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</si>
  <si>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</si>
  <si>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</si>
  <si>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</si>
  <si>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</si>
  <si>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</si>
  <si>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</si>
  <si>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</si>
  <si>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</si>
  <si>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</si>
  <si>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</si>
  <si>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</si>
  <si>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</si>
  <si>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</si>
  <si>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</si>
  <si>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</si>
  <si>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</si>
  <si>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</si>
  <si>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</si>
  <si>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</si>
  <si>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</si>
  <si>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</si>
  <si>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</si>
  <si>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</si>
  <si>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</si>
  <si>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</si>
  <si>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</si>
  <si>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</si>
  <si>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</si>
  <si>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</si>
  <si>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</si>
  <si>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</si>
  <si>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</si>
  <si>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</si>
  <si>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</si>
  <si>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</si>
  <si>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</si>
  <si>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</si>
  <si>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</si>
  <si>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</si>
  <si>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</si>
  <si>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</si>
  <si>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</si>
  <si>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</si>
  <si>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</si>
  <si>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</si>
  <si>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</si>
  <si>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</si>
  <si>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</si>
  <si>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</si>
  <si>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</si>
  <si>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</si>
  <si>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</si>
  <si>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</si>
  <si>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</si>
  <si>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</si>
  <si>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</si>
  <si>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</si>
  <si>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</si>
  <si>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</si>
  <si>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</si>
  <si>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</si>
  <si>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</si>
  <si>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</si>
  <si>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</si>
  <si>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</si>
  <si>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</si>
  <si>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</si>
  <si>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</si>
  <si>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</si>
  <si>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</si>
  <si>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</si>
  <si>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</si>
  <si>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</si>
  <si>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</si>
  <si>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</si>
  <si>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</si>
  <si>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</si>
  <si>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</si>
  <si>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</si>
  <si>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</si>
  <si>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</si>
  <si>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</si>
  <si>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</si>
  <si>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</si>
  <si>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</si>
  <si>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</si>
  <si>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</si>
  <si>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</si>
  <si>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</si>
  <si>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</si>
  <si>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</si>
  <si>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</si>
  <si>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</si>
  <si>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</si>
  <si>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</si>
  <si>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</si>
  <si>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</si>
  <si>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</si>
  <si>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</si>
  <si>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</si>
  <si>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</si>
  <si>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</si>
  <si>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</si>
  <si>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</si>
  <si>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</si>
  <si>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</si>
  <si>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</si>
  <si>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</si>
  <si>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</si>
  <si>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</si>
  <si>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</si>
  <si>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</si>
  <si>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</si>
  <si>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</si>
  <si>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</si>
  <si>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</si>
  <si>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</si>
  <si>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</si>
  <si>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</si>
  <si>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</si>
  <si>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</si>
  <si>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</si>
  <si>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</si>
  <si>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</si>
  <si>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</si>
  <si>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</si>
  <si>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</si>
  <si>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</si>
  <si>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</si>
  <si>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</si>
  <si>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</si>
  <si>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</si>
  <si>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</si>
  <si>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</si>
  <si>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</si>
  <si>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</si>
  <si>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</si>
  <si>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</si>
  <si>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</si>
  <si>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</si>
  <si>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</si>
  <si>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</si>
  <si>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</si>
  <si>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</si>
  <si>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</si>
  <si>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</si>
  <si>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</si>
  <si>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</si>
  <si>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</si>
  <si>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</si>
  <si>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</si>
  <si>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</si>
  <si>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</si>
  <si>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</si>
  <si>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</si>
  <si>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</si>
  <si>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</si>
  <si>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</si>
  <si>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</si>
  <si>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</si>
  <si>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</si>
  <si>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</si>
  <si>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</si>
  <si>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</si>
  <si>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</si>
  <si>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</si>
  <si>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</si>
  <si>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</si>
  <si>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</si>
  <si>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</si>
  <si>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</si>
  <si>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</si>
  <si>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</si>
  <si>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</si>
  <si>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</si>
  <si>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</si>
  <si>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</si>
  <si>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</si>
  <si>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</si>
  <si>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</si>
  <si>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</si>
  <si>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</si>
  <si>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</si>
  <si>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</si>
  <si>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</si>
  <si>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</si>
  <si>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</si>
  <si>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</si>
  <si>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</si>
  <si>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</si>
  <si>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</si>
  <si>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</si>
  <si>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</si>
  <si>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</si>
  <si>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</si>
  <si>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</si>
  <si>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</si>
  <si>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</si>
  <si>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</si>
  <si>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</si>
  <si>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</si>
  <si>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</si>
  <si>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</si>
  <si>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</si>
  <si>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</si>
  <si>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</si>
  <si>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</si>
  <si>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</si>
  <si>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</si>
  <si>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</si>
  <si>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</si>
  <si>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</si>
  <si>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</si>
  <si>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</si>
  <si>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</si>
  <si>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</si>
  <si>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</si>
  <si>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</si>
  <si>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</si>
  <si>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</si>
  <si>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</si>
  <si>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</si>
  <si>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</si>
  <si>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</si>
  <si>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</si>
  <si>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</si>
  <si>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</si>
  <si>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</si>
  <si>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</si>
  <si>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</si>
  <si>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</si>
  <si>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</si>
  <si>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</si>
  <si>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</si>
  <si>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</si>
  <si>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</si>
  <si>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</si>
  <si>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</si>
  <si>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</si>
  <si>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</si>
  <si>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</si>
  <si>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</si>
  <si>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</si>
  <si>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</si>
  <si>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</si>
  <si>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</si>
  <si>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</si>
  <si>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</si>
  <si>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</si>
  <si>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</si>
  <si>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</si>
  <si>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</si>
  <si>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</si>
  <si>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</si>
  <si>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</si>
  <si>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</si>
  <si>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</si>
  <si>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</si>
  <si>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</si>
  <si>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</si>
  <si>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</si>
  <si>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</si>
  <si>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</si>
  <si>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</si>
  <si>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</si>
  <si>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</si>
  <si>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</si>
  <si>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</si>
  <si>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</si>
  <si>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</si>
  <si>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</si>
  <si>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</si>
  <si>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</si>
  <si>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</si>
  <si>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</si>
  <si>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</si>
  <si>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</si>
  <si>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</si>
  <si>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</si>
  <si>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</si>
  <si>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</si>
  <si>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</si>
  <si>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</si>
  <si>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</si>
  <si>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</si>
  <si>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</si>
  <si>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</si>
  <si>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</si>
  <si>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</si>
  <si>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</si>
  <si>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</si>
  <si>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</si>
  <si>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</si>
  <si>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</si>
  <si>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</si>
  <si>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</si>
  <si>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</si>
  <si>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</si>
  <si>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</si>
  <si>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</si>
  <si>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</si>
  <si>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</si>
  <si>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</si>
  <si>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</si>
  <si>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</si>
  <si>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</si>
  <si>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</si>
  <si>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</si>
  <si>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</si>
  <si>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</si>
  <si>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</si>
  <si>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</si>
  <si>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</si>
  <si>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</si>
  <si>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</si>
  <si>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</si>
  <si>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</si>
  <si>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</si>
  <si>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</si>
  <si>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</si>
  <si>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</si>
  <si>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</si>
  <si>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</si>
  <si>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</si>
  <si>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</si>
  <si>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</si>
  <si>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</si>
  <si>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</si>
  <si>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</si>
  <si>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</si>
  <si>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</si>
  <si>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</si>
  <si>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</si>
  <si>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</si>
  <si>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</si>
  <si>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</si>
  <si>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</si>
  <si>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</si>
  <si>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</si>
  <si>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</si>
  <si>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</si>
  <si>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</si>
  <si>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</si>
  <si>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</si>
  <si>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</si>
  <si>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</si>
  <si>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</si>
  <si>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</si>
  <si>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</si>
  <si>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</si>
  <si>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</si>
  <si>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</si>
  <si>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</si>
  <si>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</si>
  <si>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</si>
  <si>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</si>
  <si>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</si>
  <si>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</si>
  <si>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</si>
  <si>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</si>
  <si>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</si>
  <si>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</si>
  <si>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</si>
  <si>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</si>
  <si>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</si>
  <si>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</si>
  <si>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</si>
  <si>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</si>
  <si>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</si>
  <si>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</si>
  <si>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</si>
  <si>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</si>
  <si>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</si>
  <si>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</si>
  <si>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</si>
  <si>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</si>
  <si>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</si>
  <si>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</si>
  <si>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</si>
  <si>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</si>
  <si>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</si>
  <si>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</si>
  <si>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</si>
  <si>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</si>
  <si>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</si>
  <si>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</si>
  <si>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</si>
  <si>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</si>
  <si>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</si>
  <si>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</si>
  <si>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</si>
  <si>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</si>
  <si>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</si>
  <si>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</si>
  <si>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</si>
  <si>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</si>
  <si>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</si>
  <si>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</si>
  <si>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</si>
  <si>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</si>
  <si>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</si>
  <si>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</si>
  <si>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</si>
  <si>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</si>
  <si>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</si>
  <si>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</si>
  <si>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</si>
  <si>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</si>
  <si>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</si>
  <si>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</si>
  <si>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</si>
  <si>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</si>
  <si>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</si>
  <si>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</si>
  <si>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</si>
  <si>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</si>
  <si>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</si>
  <si>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</si>
  <si>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</si>
  <si>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</si>
  <si>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</si>
  <si>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</si>
  <si>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</si>
  <si>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</si>
  <si>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</si>
  <si>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</si>
  <si>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</si>
  <si>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</si>
  <si>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</si>
  <si>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</si>
  <si>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</si>
  <si>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</si>
  <si>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</si>
  <si>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</si>
  <si>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</si>
  <si>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</si>
  <si>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</si>
  <si>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</si>
  <si>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</si>
  <si>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</si>
  <si>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</si>
  <si>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</si>
  <si>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</si>
  <si>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</si>
  <si>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</si>
  <si>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</si>
  <si>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</si>
  <si>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</si>
  <si>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</si>
  <si>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</si>
  <si>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</si>
  <si>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</si>
  <si>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</si>
  <si>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</si>
  <si>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</si>
  <si>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</si>
  <si>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</si>
  <si>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</si>
  <si>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</si>
  <si>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</si>
  <si>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</si>
  <si>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</si>
  <si>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</si>
  <si>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</si>
  <si>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</si>
  <si>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</si>
  <si>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</si>
  <si>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</si>
  <si>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</si>
  <si>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</si>
  <si>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</si>
  <si>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</si>
  <si>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</si>
  <si>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</si>
  <si>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</si>
  <si>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</si>
  <si>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</si>
  <si>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</si>
  <si>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</si>
  <si>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</si>
  <si>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</si>
  <si>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</si>
  <si>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</si>
  <si>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</si>
  <si>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</si>
  <si>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</si>
  <si>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</si>
  <si>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</si>
  <si>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</si>
  <si>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</si>
  <si>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</si>
  <si>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</si>
  <si>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</si>
  <si>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</si>
  <si>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</si>
  <si>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</si>
  <si>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</si>
  <si>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</si>
  <si>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</si>
  <si>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</si>
  <si>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</si>
  <si>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</si>
  <si>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</si>
  <si>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</si>
  <si>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</si>
  <si>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</si>
  <si>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</si>
  <si>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</si>
  <si>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</si>
  <si>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</si>
  <si>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</si>
  <si>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</si>
  <si>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</si>
  <si>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</si>
  <si>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</si>
  <si>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</si>
  <si>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</si>
  <si>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</si>
  <si>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</si>
  <si>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</si>
  <si>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</si>
  <si>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</si>
  <si>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</si>
  <si>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</si>
  <si>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</si>
  <si>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</si>
  <si>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</si>
  <si>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</si>
  <si>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</si>
  <si>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</si>
  <si>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</si>
  <si>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</si>
  <si>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</si>
  <si>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</si>
  <si>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</si>
  <si>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</si>
  <si>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</si>
  <si>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</si>
  <si>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</si>
  <si>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</si>
  <si>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</si>
  <si>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</si>
  <si>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</si>
  <si>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</si>
  <si>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</si>
  <si>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</si>
  <si>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</si>
  <si>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</si>
  <si>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</si>
  <si>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</si>
  <si>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</si>
  <si>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</si>
  <si>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</si>
  <si>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</si>
  <si>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</si>
  <si>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</si>
  <si>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</si>
  <si>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</si>
  <si>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</si>
  <si>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</si>
  <si>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</si>
  <si>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</si>
  <si>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</si>
  <si>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</si>
  <si>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</si>
  <si>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</si>
  <si>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</si>
  <si>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</si>
  <si>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</si>
  <si>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</si>
  <si>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</si>
  <si>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</si>
  <si>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</si>
  <si>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</si>
  <si>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</si>
  <si>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</si>
  <si>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</si>
  <si>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</si>
  <si>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</si>
  <si>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</si>
  <si>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</si>
  <si>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</si>
  <si>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</si>
  <si>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</si>
  <si>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</si>
  <si>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</si>
  <si>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</si>
  <si>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</si>
  <si>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</si>
  <si>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</si>
  <si>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</si>
  <si>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</si>
  <si>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</si>
  <si>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</si>
  <si>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</si>
  <si>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</si>
  <si>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</si>
  <si>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</si>
  <si>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</si>
  <si>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</si>
  <si>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</si>
  <si>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</si>
  <si>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</si>
  <si>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</si>
  <si>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</si>
  <si>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</si>
  <si>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</si>
  <si>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</si>
  <si>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</si>
  <si>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</si>
  <si>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</si>
  <si>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</si>
  <si>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</si>
  <si>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</si>
  <si>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</si>
  <si>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</si>
  <si>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</si>
  <si>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</si>
  <si>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</si>
  <si>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</si>
  <si>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</si>
  <si>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</si>
  <si>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</si>
  <si>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</si>
  <si>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</si>
  <si>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</si>
  <si>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</si>
  <si>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</si>
  <si>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</si>
  <si>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</si>
  <si>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</si>
  <si>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</si>
  <si>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</si>
  <si>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</si>
  <si>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</si>
  <si>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</si>
  <si>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</si>
  <si>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</si>
  <si>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</si>
  <si>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</si>
  <si>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</si>
  <si>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</si>
  <si>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</si>
  <si>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</si>
  <si>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</si>
  <si>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</si>
  <si>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</si>
  <si>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</si>
  <si>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</si>
  <si>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</si>
  <si>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</si>
  <si>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</si>
  <si>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</si>
  <si>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</si>
  <si>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</si>
  <si>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</si>
  <si>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</si>
  <si>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</si>
  <si>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</si>
  <si>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</si>
  <si>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</si>
  <si>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</si>
  <si>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</si>
  <si>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</si>
  <si>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</si>
  <si>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</si>
  <si>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</si>
  <si>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</si>
  <si>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</si>
  <si>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</si>
  <si>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</si>
  <si>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</si>
  <si>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</si>
  <si>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</si>
  <si>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</si>
  <si>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</si>
  <si>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</si>
  <si>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</si>
  <si>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</si>
  <si>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</si>
  <si>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</si>
  <si>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</si>
  <si>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</si>
  <si>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</si>
  <si>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</si>
  <si>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</si>
  <si>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</si>
  <si>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</si>
  <si>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</si>
  <si>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</si>
  <si>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</si>
  <si>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</si>
  <si>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</si>
  <si>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</si>
  <si>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</si>
  <si>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</si>
  <si>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</si>
  <si>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</si>
  <si>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</si>
  <si>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</si>
  <si>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</si>
  <si>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</si>
  <si>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</si>
  <si>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</si>
  <si>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</si>
  <si>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</si>
  <si>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</si>
  <si>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</si>
  <si>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</si>
  <si>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</si>
  <si>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</si>
  <si>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</si>
  <si>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</si>
  <si>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</si>
  <si>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</si>
  <si>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</si>
  <si>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</si>
  <si>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</si>
  <si>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</si>
  <si>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</si>
  <si>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</si>
  <si>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</si>
  <si>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</si>
  <si>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</si>
  <si>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</si>
  <si>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</si>
  <si>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</si>
  <si>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</si>
  <si>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</si>
  <si>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</si>
  <si>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</si>
  <si>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</si>
  <si>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</si>
  <si>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</si>
  <si>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</si>
  <si>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</si>
  <si>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</si>
  <si>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</si>
  <si>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</si>
  <si>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</si>
  <si>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</si>
  <si>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</si>
  <si>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</si>
  <si>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</si>
  <si>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</si>
  <si>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</si>
  <si>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</si>
  <si>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</si>
  <si>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</si>
  <si>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</si>
  <si>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</si>
  <si>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</si>
  <si>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</si>
  <si>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</si>
  <si>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</si>
  <si>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</si>
  <si>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</si>
  <si>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</si>
  <si>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</si>
  <si>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</si>
  <si>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</si>
  <si>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</si>
  <si>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</si>
  <si>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</si>
  <si>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</si>
  <si>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</si>
  <si>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</si>
  <si>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</si>
  <si>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</si>
  <si>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</si>
  <si>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</si>
  <si>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</si>
  <si>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</si>
  <si>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</si>
  <si>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</si>
  <si>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</si>
  <si>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</si>
  <si>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</si>
  <si>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</si>
  <si>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</si>
  <si>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</si>
  <si>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</si>
  <si>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</si>
  <si>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</si>
  <si>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</si>
  <si>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</si>
  <si>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</si>
  <si>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</si>
  <si>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</si>
  <si>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</si>
  <si>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</si>
  <si>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</si>
  <si>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</si>
  <si>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</si>
  <si>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</si>
  <si>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</si>
  <si>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</si>
  <si>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</si>
  <si>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</si>
  <si>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</si>
  <si>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</si>
  <si>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</si>
  <si>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</si>
  <si>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</si>
  <si>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</si>
  <si>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</si>
  <si>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</si>
  <si>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</si>
  <si>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</si>
  <si>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</si>
  <si>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</si>
  <si>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</si>
  <si>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</si>
  <si>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</si>
  <si>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</si>
  <si>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</si>
  <si>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</si>
  <si>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</si>
  <si>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</si>
  <si>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</si>
  <si>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</si>
  <si>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</si>
  <si>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</si>
  <si>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</si>
  <si>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</si>
  <si>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</si>
  <si>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</si>
  <si>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</si>
  <si>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</si>
  <si>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</si>
  <si>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</si>
  <si>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</si>
  <si>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</si>
  <si>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</si>
  <si>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</si>
  <si>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</si>
  <si>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</si>
  <si>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</si>
  <si>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</si>
  <si>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</si>
  <si>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</si>
  <si>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</si>
  <si>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</si>
  <si>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</si>
  <si>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</si>
  <si>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</si>
  <si>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</si>
  <si>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</si>
  <si>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</si>
  <si>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</si>
  <si>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</si>
  <si>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</si>
  <si>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</si>
  <si>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</si>
  <si>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</si>
  <si>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</si>
  <si>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</si>
  <si>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</si>
  <si>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</si>
  <si>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</si>
  <si>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</si>
  <si>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</si>
  <si>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</si>
  <si>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</si>
  <si>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</si>
  <si>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</si>
  <si>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</si>
  <si>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</si>
  <si>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</si>
  <si>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</si>
  <si>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</si>
  <si>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</si>
  <si>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</si>
  <si>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</si>
  <si>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</si>
  <si>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</si>
  <si>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</si>
  <si>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</si>
  <si>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</si>
  <si>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</si>
  <si>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</si>
  <si>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</si>
  <si>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</si>
  <si>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</si>
  <si>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</si>
  <si>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</si>
  <si>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</si>
  <si>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</si>
  <si>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</si>
  <si>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</si>
  <si>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</si>
  <si>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</si>
  <si>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</si>
  <si>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</si>
  <si>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</si>
  <si>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</si>
  <si>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</si>
  <si>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</si>
  <si>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</si>
  <si>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</si>
  <si>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</si>
  <si>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</si>
  <si>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</si>
  <si>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</si>
  <si>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</si>
  <si>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</si>
  <si>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</si>
  <si>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</si>
  <si>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</si>
  <si>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</si>
  <si>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</si>
  <si>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</si>
  <si>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</si>
  <si>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</si>
  <si>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</si>
  <si>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</si>
  <si>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</si>
  <si>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</si>
  <si>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</si>
  <si>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</si>
  <si>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</si>
  <si>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</si>
  <si>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</si>
  <si>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</si>
  <si>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</si>
  <si>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</si>
  <si>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</si>
  <si>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</si>
  <si>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</si>
  <si>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</si>
  <si>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</si>
  <si>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</si>
  <si>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</si>
  <si>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</si>
  <si>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</si>
  <si>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</si>
  <si>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</si>
  <si>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</si>
  <si>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</si>
  <si>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</si>
  <si>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</si>
  <si>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</si>
  <si>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</si>
  <si>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</si>
  <si>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</si>
  <si>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</si>
  <si>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</si>
  <si>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</si>
  <si>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</si>
  <si>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</si>
  <si>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</si>
  <si>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</si>
  <si>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</si>
  <si>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</si>
  <si>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</si>
  <si>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</si>
  <si>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</si>
  <si>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</si>
  <si>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</si>
  <si>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</si>
  <si>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</si>
  <si>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</si>
  <si>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</si>
  <si>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</si>
  <si>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</si>
  <si>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</si>
  <si>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</si>
  <si>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</si>
  <si>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</si>
  <si>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</si>
  <si>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</si>
  <si>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</si>
  <si>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</si>
  <si>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</si>
  <si>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</si>
  <si>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</si>
  <si>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</si>
  <si>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</si>
  <si>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</si>
  <si>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</si>
  <si>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</si>
  <si>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</si>
  <si>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</si>
  <si>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</si>
  <si>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</si>
  <si>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</si>
  <si>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</si>
  <si>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</si>
  <si>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</si>
  <si>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</si>
  <si>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</si>
  <si>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</si>
  <si>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</si>
  <si>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</si>
  <si>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</si>
  <si>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</si>
  <si>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</si>
  <si>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</si>
  <si>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</si>
  <si>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</si>
  <si>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</si>
  <si>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</si>
  <si>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</si>
  <si>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</si>
  <si>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</si>
  <si>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</si>
  <si>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</si>
  <si>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</si>
  <si>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</si>
  <si>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</si>
  <si>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</si>
  <si>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</si>
  <si>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</si>
  <si>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</si>
  <si>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</si>
  <si>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</si>
  <si>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</si>
  <si>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</si>
  <si>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</si>
  <si>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</si>
  <si>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</si>
  <si>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</si>
  <si>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</si>
  <si>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</si>
  <si>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</si>
  <si>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</si>
  <si>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</si>
  <si>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</si>
  <si>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</si>
  <si>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</si>
  <si>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</si>
  <si>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</si>
  <si>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</si>
  <si>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</si>
  <si>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</si>
  <si>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</si>
  <si>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</si>
  <si>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</si>
  <si>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</si>
  <si>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</si>
  <si>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</si>
  <si>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</si>
  <si>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</si>
  <si>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</si>
  <si>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</si>
  <si>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</si>
  <si>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</si>
  <si>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</si>
  <si>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</si>
  <si>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</si>
  <si>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</si>
  <si>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</si>
  <si>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</si>
  <si>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</si>
  <si>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</si>
  <si>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</si>
  <si>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</si>
  <si>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</si>
  <si>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</si>
  <si>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</si>
  <si>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</si>
  <si>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</si>
  <si>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</si>
  <si>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</si>
  <si>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</si>
  <si>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</si>
  <si>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</si>
  <si>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</si>
  <si>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</si>
  <si>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</si>
  <si>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</si>
  <si>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</si>
  <si>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</si>
  <si>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</si>
  <si>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</si>
  <si>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</si>
  <si>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</si>
  <si>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</si>
  <si>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</si>
  <si>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</si>
  <si>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</si>
  <si>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</si>
  <si>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</si>
  <si>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</si>
  <si>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</si>
  <si>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</si>
  <si>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</si>
  <si>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</si>
  <si>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</si>
  <si>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</si>
  <si>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</si>
  <si>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</si>
  <si>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</si>
  <si>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</si>
  <si>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</si>
  <si>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</si>
  <si>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</si>
  <si>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</si>
  <si>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</si>
  <si>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</si>
  <si>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</si>
  <si>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</si>
  <si>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</si>
  <si>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</si>
  <si>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</si>
  <si>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</si>
  <si>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</si>
  <si>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</si>
  <si>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</si>
  <si>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</si>
  <si>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</si>
  <si>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</si>
  <si>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</si>
  <si>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</si>
  <si>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</si>
  <si>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</si>
  <si>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</si>
  <si>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</si>
  <si>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</si>
  <si>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</si>
  <si>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</si>
  <si>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</si>
  <si>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</si>
  <si>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</si>
  <si>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</si>
  <si>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</si>
  <si>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</si>
  <si>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</si>
  <si>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</si>
  <si>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</si>
  <si>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</si>
  <si>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</si>
  <si>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</si>
  <si>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</si>
  <si>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</si>
  <si>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</si>
  <si>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</si>
  <si>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</si>
  <si>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</si>
  <si>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</si>
  <si>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</si>
  <si>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</si>
  <si>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</si>
  <si>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</si>
  <si>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</si>
  <si>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</si>
  <si>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</si>
  <si>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</si>
  <si>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</si>
  <si>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</si>
  <si>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</si>
  <si>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</si>
  <si>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</si>
  <si>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</si>
  <si>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</si>
  <si>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</si>
  <si>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</si>
  <si>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</si>
  <si>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</si>
  <si>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</si>
  <si>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</si>
  <si>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</si>
  <si>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</si>
  <si>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</si>
  <si>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</si>
  <si>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</si>
  <si>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</si>
  <si>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</si>
  <si>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</si>
  <si>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</si>
  <si>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</si>
  <si>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</si>
  <si>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</si>
  <si>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</si>
  <si>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</si>
  <si>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</si>
  <si>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</si>
  <si>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</si>
  <si>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</si>
  <si>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</si>
  <si>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</si>
  <si>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</si>
  <si>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</si>
  <si>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</si>
  <si>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</si>
  <si>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</si>
  <si>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</si>
  <si>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</si>
  <si>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</si>
  <si>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</si>
  <si>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</si>
  <si>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</si>
  <si>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</si>
  <si>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</si>
  <si>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</si>
  <si>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</si>
  <si>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</si>
  <si>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</si>
  <si>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</si>
  <si>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</si>
  <si>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</si>
  <si>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</si>
  <si>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</si>
  <si>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</si>
  <si>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</si>
  <si>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</si>
  <si>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</si>
  <si>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</si>
  <si>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</si>
  <si>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</si>
  <si>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</si>
  <si>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</si>
  <si>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</si>
  <si>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</si>
  <si>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</si>
  <si>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</si>
  <si>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</si>
  <si>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</si>
  <si>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</si>
  <si>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</si>
  <si>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</si>
  <si>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</si>
  <si>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</si>
  <si>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</si>
  <si>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</si>
  <si>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</si>
  <si>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</si>
  <si>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</si>
  <si>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</si>
  <si>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</si>
  <si>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</si>
  <si>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</si>
  <si>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</si>
  <si>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</si>
  <si>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</si>
  <si>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</si>
  <si>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</si>
  <si>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</si>
  <si>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</si>
  <si>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</si>
  <si>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</si>
  <si>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</si>
  <si>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</si>
  <si>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</si>
  <si>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</si>
  <si>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</si>
  <si>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</si>
  <si>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</si>
  <si>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</si>
  <si>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</si>
  <si>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</si>
  <si>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</si>
  <si>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</si>
  <si>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</si>
  <si>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</si>
  <si>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</si>
  <si>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</si>
  <si>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</si>
  <si>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</si>
  <si>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</si>
  <si>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</si>
  <si>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</si>
  <si>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</si>
  <si>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</si>
  <si>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</si>
  <si>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</si>
  <si>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</si>
  <si>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</si>
  <si>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</si>
  <si>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</si>
  <si>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</si>
  <si>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</si>
  <si>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</si>
  <si>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</si>
  <si>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</si>
  <si>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</si>
  <si>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</si>
  <si>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</si>
  <si>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</si>
  <si>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</si>
  <si>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</si>
  <si>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</si>
  <si>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</si>
  <si>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</si>
  <si>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</si>
  <si>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</si>
  <si>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</si>
  <si>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</si>
  <si>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</si>
  <si>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</si>
  <si>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</si>
  <si>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</si>
  <si>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</si>
  <si>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</si>
  <si>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</si>
  <si>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</si>
  <si>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</si>
  <si>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</si>
  <si>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</si>
  <si>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</si>
  <si>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</si>
  <si>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</si>
  <si>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</si>
  <si>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</si>
  <si>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</si>
  <si>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</si>
  <si>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</si>
  <si>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</si>
  <si>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</si>
  <si>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</si>
  <si>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</si>
  <si>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</si>
  <si>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</si>
  <si>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</si>
  <si>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</si>
  <si>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</si>
  <si>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</si>
  <si>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</si>
  <si>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</si>
  <si>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</si>
  <si>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</si>
  <si>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</si>
  <si>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</si>
  <si>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</si>
  <si>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</si>
  <si>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</si>
  <si>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</si>
  <si>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</si>
  <si>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</si>
  <si>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</si>
  <si>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</si>
  <si>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</si>
  <si>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</si>
  <si>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</si>
  <si>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</si>
  <si>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</si>
  <si>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</si>
  <si>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</si>
  <si>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</si>
  <si>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</si>
  <si>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</si>
  <si>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</si>
  <si>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</si>
  <si>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</si>
  <si>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</si>
  <si>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</si>
  <si>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</si>
  <si>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</si>
  <si>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</si>
  <si>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</si>
  <si>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</si>
  <si>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</si>
  <si>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</si>
  <si>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</si>
  <si>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</si>
  <si>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</si>
  <si>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</si>
  <si>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</si>
  <si>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</si>
  <si>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</si>
  <si>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</si>
  <si>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</si>
  <si>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</si>
  <si>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</si>
  <si>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</si>
  <si>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</si>
  <si>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</si>
  <si>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</si>
  <si>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</si>
  <si>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</si>
  <si>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</si>
  <si>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</si>
  <si>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</si>
  <si>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</si>
  <si>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</si>
  <si>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</si>
  <si>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</si>
  <si>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</si>
  <si>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</si>
  <si>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</si>
  <si>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</si>
  <si>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</si>
  <si>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</si>
  <si>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</si>
  <si>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</si>
  <si>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</si>
  <si>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</si>
  <si>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</si>
  <si>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</si>
  <si>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</si>
  <si>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</si>
  <si>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</si>
  <si>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</si>
  <si>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</si>
  <si>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</si>
  <si>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</si>
  <si>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</si>
  <si>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</si>
  <si>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</si>
  <si>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</si>
  <si>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</si>
  <si>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</si>
  <si>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</si>
  <si>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</si>
  <si>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</si>
  <si>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</si>
  <si>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</si>
  <si>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</si>
  <si>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</si>
  <si>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</si>
  <si>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</si>
  <si>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</si>
  <si>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</si>
  <si>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</si>
  <si>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</si>
  <si>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</si>
  <si>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</si>
  <si>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</si>
  <si>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</si>
  <si>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</si>
  <si>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</si>
  <si>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</si>
  <si>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</si>
  <si>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</si>
  <si>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</si>
  <si>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</si>
  <si>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</si>
  <si>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</si>
  <si>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</si>
  <si>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</si>
  <si>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</si>
  <si>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</si>
  <si>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</si>
  <si>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</si>
  <si>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</si>
  <si>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</si>
  <si>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</si>
  <si>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</si>
  <si>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</si>
  <si>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</si>
  <si>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</si>
  <si>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</si>
  <si>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</si>
  <si>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</si>
  <si>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</si>
  <si>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</si>
  <si>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</si>
  <si>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</si>
  <si>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</si>
  <si>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</si>
  <si>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</si>
  <si>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</si>
  <si>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</si>
  <si>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</si>
  <si>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</si>
  <si>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</si>
  <si>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</si>
  <si>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</si>
  <si>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</si>
  <si>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</si>
  <si>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</si>
  <si>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</si>
  <si>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</si>
  <si>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</si>
  <si>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</si>
  <si>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</si>
  <si>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</si>
  <si>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</si>
  <si>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</si>
  <si>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</si>
  <si>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</si>
  <si>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</si>
  <si>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</si>
  <si>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</si>
  <si>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</si>
  <si>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</si>
  <si>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</si>
  <si>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</si>
  <si>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</si>
  <si>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</si>
  <si>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</si>
  <si>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</si>
  <si>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</si>
  <si>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</si>
  <si>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</si>
  <si>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</si>
  <si>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</si>
  <si>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</si>
  <si>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</si>
  <si>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</si>
  <si>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</si>
  <si>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</si>
  <si>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</si>
  <si>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</si>
  <si>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</si>
  <si>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</si>
  <si>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</si>
  <si>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</si>
  <si>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</si>
  <si>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</si>
  <si>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</si>
  <si>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</si>
  <si>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</si>
  <si>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</si>
  <si>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</si>
  <si>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</si>
  <si>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</si>
  <si>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</si>
  <si>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</si>
  <si>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</si>
  <si>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</si>
  <si>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</si>
  <si>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</si>
  <si>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</si>
  <si>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</si>
  <si>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</si>
  <si>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</si>
  <si>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</si>
  <si>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</si>
  <si>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</si>
  <si>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</si>
  <si>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</si>
  <si>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</si>
  <si>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</si>
  <si>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</si>
  <si>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</si>
  <si>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</si>
  <si>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</si>
  <si>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</si>
  <si>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</si>
  <si>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</si>
  <si>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</si>
  <si>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</si>
  <si>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</si>
  <si>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</si>
  <si>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</si>
  <si>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</si>
  <si>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</si>
  <si>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</si>
  <si>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</si>
  <si>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</si>
  <si>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</si>
  <si>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</si>
  <si>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</si>
  <si>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</si>
  <si>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</si>
  <si>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</si>
  <si>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</si>
  <si>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</si>
  <si>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</si>
  <si>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</si>
  <si>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</si>
  <si>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</si>
  <si>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</si>
  <si>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</si>
  <si>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</si>
  <si>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</si>
  <si>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</si>
  <si>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</si>
  <si>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</si>
  <si>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</si>
  <si>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</si>
  <si>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</si>
  <si>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</si>
  <si>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</si>
  <si>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</si>
  <si>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</si>
  <si>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</si>
  <si>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</si>
  <si>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</si>
  <si>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</si>
  <si>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</si>
  <si>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</si>
  <si>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</si>
  <si>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</si>
  <si>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</si>
  <si>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</si>
  <si>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</si>
  <si>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</si>
  <si>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</si>
  <si>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</si>
  <si>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</si>
  <si>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</si>
  <si>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</si>
  <si>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</si>
  <si>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</si>
  <si>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</si>
  <si>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</si>
  <si>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</si>
  <si>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</si>
  <si>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</si>
  <si>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</si>
  <si>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</si>
  <si>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</si>
  <si>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</si>
  <si>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</si>
  <si>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</si>
  <si>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</si>
  <si>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</si>
  <si>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</si>
  <si>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</si>
  <si>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</si>
  <si>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</si>
  <si>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</si>
  <si>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</si>
  <si>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</si>
  <si>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</si>
  <si>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</si>
  <si>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</si>
  <si>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</si>
  <si>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</si>
  <si>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</si>
  <si>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</si>
  <si>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</si>
  <si>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</si>
  <si>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</si>
  <si>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</si>
  <si>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</si>
  <si>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</si>
  <si>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</si>
  <si>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</si>
  <si>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</si>
  <si>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</si>
  <si>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</si>
  <si>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</si>
  <si>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</si>
  <si>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</si>
  <si>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</si>
  <si>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</si>
  <si>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</si>
  <si>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</si>
  <si>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</si>
  <si>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</si>
  <si>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</si>
  <si>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</si>
  <si>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</si>
  <si>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</si>
  <si>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</si>
  <si>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</si>
  <si>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</si>
  <si>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</si>
  <si>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</si>
  <si>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</si>
  <si>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</si>
  <si>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</si>
  <si>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</si>
  <si>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</si>
  <si>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</si>
  <si>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</si>
  <si>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</si>
  <si>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</si>
  <si>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</si>
  <si>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</si>
  <si>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</si>
  <si>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</si>
  <si>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</si>
  <si>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</si>
  <si>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</si>
  <si>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</si>
  <si>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</si>
  <si>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</si>
  <si>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</si>
  <si>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</si>
  <si>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</si>
  <si>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</si>
  <si>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</si>
  <si>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</si>
  <si>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</si>
  <si>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</si>
  <si>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</si>
  <si>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</si>
  <si>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</si>
  <si>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</si>
  <si>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</si>
  <si>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</si>
  <si>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</si>
  <si>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</si>
  <si>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</si>
  <si>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</si>
  <si>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</si>
  <si>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</si>
  <si>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</si>
  <si>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</si>
  <si>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</si>
  <si>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</si>
  <si>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</si>
  <si>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</si>
  <si>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</si>
  <si>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</si>
  <si>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</si>
  <si>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</si>
  <si>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</si>
  <si>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</si>
  <si>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</si>
  <si>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</si>
  <si>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</si>
  <si>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</si>
  <si>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</si>
  <si>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</si>
  <si>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</si>
  <si>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</si>
  <si>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</si>
  <si>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</si>
  <si>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</si>
  <si>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</si>
  <si>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</si>
  <si>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</si>
  <si>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</si>
  <si>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</si>
  <si>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</si>
  <si>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</si>
  <si>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</si>
  <si>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</si>
  <si>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</si>
  <si>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</si>
  <si>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</si>
  <si>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</si>
  <si>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</si>
  <si>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</si>
  <si>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</si>
  <si>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</si>
  <si>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</si>
  <si>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</si>
  <si>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</si>
  <si>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</si>
  <si>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</si>
  <si>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</si>
  <si>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</si>
  <si>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</si>
  <si>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</si>
  <si>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</si>
  <si>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</si>
  <si>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</si>
  <si>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</si>
  <si>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</si>
  <si>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</si>
  <si>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</si>
  <si>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</si>
  <si>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</si>
  <si>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</si>
  <si>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</si>
  <si>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</si>
  <si>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</si>
  <si>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</si>
  <si>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</si>
  <si>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</si>
  <si>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</si>
  <si>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</si>
  <si>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</si>
  <si>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</si>
  <si>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</si>
  <si>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</si>
  <si>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</si>
  <si>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</si>
  <si>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</si>
  <si>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</si>
  <si>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</si>
  <si>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</si>
  <si>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</si>
  <si>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</si>
  <si>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</si>
  <si>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</si>
  <si>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</si>
  <si>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</si>
  <si>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</si>
  <si>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</si>
  <si>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</si>
  <si>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</si>
  <si>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</si>
  <si>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</si>
  <si>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</si>
  <si>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</si>
  <si>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</si>
  <si>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</si>
  <si>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</si>
  <si>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</si>
  <si>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</si>
  <si>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</si>
  <si>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</si>
  <si>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</si>
  <si>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</si>
  <si>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</si>
  <si>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</si>
  <si>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</si>
  <si>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</si>
  <si>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</si>
  <si>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</si>
  <si>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</si>
  <si>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</si>
  <si>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</si>
  <si>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</si>
  <si>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</si>
  <si>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</si>
  <si>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</si>
  <si>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</si>
  <si>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</si>
  <si>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</si>
  <si>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</si>
  <si>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</si>
  <si>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</si>
  <si>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</si>
  <si>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</si>
  <si>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</si>
  <si>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</si>
  <si>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</si>
  <si>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</si>
  <si>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</si>
  <si>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</si>
  <si>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</si>
  <si>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</si>
  <si>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</si>
  <si>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</si>
  <si>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</si>
  <si>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</si>
  <si>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</si>
  <si>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</si>
  <si>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</si>
  <si>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</si>
  <si>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</si>
  <si>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</si>
  <si>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</si>
  <si>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</si>
  <si>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</si>
  <si>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</si>
  <si>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</si>
  <si>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</si>
  <si>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</si>
  <si>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</si>
  <si>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</si>
  <si>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</si>
  <si>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</si>
  <si>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</si>
  <si>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</si>
  <si>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</si>
  <si>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</si>
  <si>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</si>
  <si>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</si>
  <si>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</si>
  <si>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</si>
  <si>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</si>
  <si>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</si>
  <si>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</si>
  <si>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</si>
  <si>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</si>
  <si>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</si>
  <si>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</si>
  <si>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</si>
  <si>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</si>
  <si>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</si>
  <si>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</si>
  <si>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</si>
  <si>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</si>
  <si>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</si>
  <si>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</si>
  <si>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</si>
  <si>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</si>
  <si>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</si>
  <si>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</si>
  <si>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</si>
  <si>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</si>
  <si>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</si>
  <si>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</si>
  <si>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</si>
  <si>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</si>
  <si>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</si>
  <si>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</si>
  <si>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</si>
  <si>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</si>
  <si>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</si>
  <si>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</si>
  <si>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</si>
  <si>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</si>
  <si>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</si>
  <si>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</si>
  <si>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</si>
  <si>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</si>
  <si>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</si>
  <si>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</si>
  <si>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</si>
  <si>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</si>
  <si>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</si>
  <si>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</si>
  <si>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</si>
  <si>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</si>
  <si>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</si>
  <si>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</si>
  <si>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</si>
  <si>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</si>
  <si>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</si>
  <si>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</si>
  <si>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</si>
  <si>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</si>
  <si>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</si>
  <si>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</si>
  <si>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</si>
  <si>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</si>
  <si>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</si>
  <si>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</si>
  <si>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</si>
  <si>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</si>
  <si>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</si>
  <si>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</si>
  <si>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</si>
  <si>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</si>
  <si>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</si>
  <si>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</si>
  <si>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</si>
  <si>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</si>
  <si>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</si>
  <si>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</si>
  <si>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</si>
  <si>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</si>
  <si>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</si>
  <si>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</si>
  <si>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</si>
  <si>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</si>
  <si>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</si>
  <si>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</si>
  <si>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</si>
  <si>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</si>
  <si>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</si>
  <si>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</si>
  <si>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</si>
  <si>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</si>
  <si>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</si>
  <si>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</si>
  <si>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</si>
  <si>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</si>
  <si>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</si>
  <si>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</si>
  <si>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</si>
  <si>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</si>
  <si>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</si>
  <si>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</si>
  <si>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</si>
  <si>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</si>
  <si>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</si>
  <si>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</si>
  <si>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</si>
  <si>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</si>
  <si>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</si>
  <si>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</si>
  <si>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</si>
  <si>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</si>
  <si>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</si>
  <si>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</si>
  <si>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</si>
  <si>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</si>
  <si>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</si>
  <si>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</si>
  <si>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</si>
  <si>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</si>
  <si>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</si>
  <si>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</si>
  <si>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</si>
  <si>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</si>
  <si>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</si>
  <si>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</si>
  <si>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</si>
  <si>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</si>
  <si>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</si>
  <si>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</si>
  <si>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</si>
  <si>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</si>
  <si>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</si>
  <si>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</si>
  <si>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</si>
  <si>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</si>
  <si>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</si>
  <si>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</si>
  <si>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</si>
  <si>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</si>
  <si>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</si>
  <si>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</si>
  <si>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</si>
  <si>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</si>
  <si>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</si>
  <si>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</si>
  <si>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</si>
  <si>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</si>
  <si>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</si>
  <si>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</si>
  <si>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</si>
  <si>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</si>
  <si>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</si>
  <si>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</si>
  <si>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</si>
  <si>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</si>
  <si>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</si>
  <si>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</si>
  <si>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</si>
  <si>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</si>
  <si>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</si>
  <si>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</si>
  <si>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</si>
  <si>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</si>
  <si>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</si>
  <si>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</si>
  <si>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</si>
  <si>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</si>
  <si>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</si>
  <si>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</si>
  <si>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</si>
  <si>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</si>
  <si>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</si>
  <si>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</si>
  <si>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</si>
  <si>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</si>
  <si>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</si>
  <si>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</si>
  <si>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</si>
  <si>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</si>
  <si>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</si>
  <si>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</si>
  <si>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</si>
  <si>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</si>
  <si>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</si>
  <si>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</si>
  <si>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</si>
  <si>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</si>
  <si>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</si>
  <si>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</si>
  <si>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</si>
  <si>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</si>
  <si>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</si>
  <si>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</si>
  <si>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</si>
  <si>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</si>
  <si>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</si>
  <si>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</si>
  <si>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</si>
  <si>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</si>
  <si>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</si>
  <si>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</si>
  <si>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</si>
  <si>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</si>
  <si>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</si>
  <si>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</si>
  <si>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</si>
  <si>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</si>
  <si>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</si>
  <si>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</si>
  <si>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</si>
  <si>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</si>
  <si>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</si>
  <si>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</si>
  <si>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</si>
  <si>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</si>
  <si>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</si>
  <si>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</si>
  <si>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</si>
  <si>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</si>
  <si>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</si>
  <si>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</si>
  <si>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</si>
  <si>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</si>
  <si>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</si>
  <si>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</si>
  <si>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</si>
  <si>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</si>
  <si>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</si>
  <si>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</si>
  <si>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</si>
  <si>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</si>
  <si>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</si>
  <si>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</si>
  <si>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</si>
  <si>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</si>
  <si>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</si>
  <si>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</si>
  <si>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</si>
  <si>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</si>
  <si>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</si>
  <si>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</si>
  <si>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</si>
  <si>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</si>
  <si>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</si>
  <si>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</si>
  <si>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</si>
  <si>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</si>
  <si>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</si>
  <si>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</si>
  <si>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</si>
  <si>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</si>
  <si>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</si>
  <si>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</si>
  <si>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</si>
  <si>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</si>
  <si>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</si>
  <si>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</si>
  <si>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</si>
  <si>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</si>
  <si>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</si>
  <si>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</si>
  <si>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</si>
  <si>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</si>
  <si>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</si>
  <si>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</si>
  <si>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</si>
  <si>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</si>
  <si>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</si>
  <si>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</si>
  <si>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</si>
  <si>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</si>
  <si>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</si>
  <si>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</si>
  <si>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</si>
  <si>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</si>
  <si>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</si>
  <si>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</si>
  <si>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</si>
  <si>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</si>
  <si>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</si>
  <si>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</si>
  <si>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</si>
  <si>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</si>
  <si>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</si>
  <si>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</si>
  <si>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</si>
  <si>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</si>
  <si>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</si>
  <si>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</si>
  <si>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</si>
  <si>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</si>
  <si>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</si>
  <si>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</si>
  <si>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</si>
  <si>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</si>
  <si>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</si>
  <si>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</si>
  <si>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</si>
  <si>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</si>
  <si>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</si>
  <si>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</si>
  <si>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</si>
  <si>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</si>
  <si>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</si>
  <si>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</si>
  <si>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</si>
  <si>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</si>
  <si>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</si>
  <si>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</si>
  <si>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</si>
  <si>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</si>
  <si>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</si>
  <si>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</si>
  <si>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</si>
  <si>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</si>
  <si>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</si>
  <si>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</si>
  <si>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</si>
  <si>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</si>
  <si>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</si>
  <si>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</si>
  <si>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</si>
  <si>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</si>
  <si>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</si>
  <si>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</si>
  <si>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</si>
  <si>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</si>
  <si>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</si>
  <si>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</si>
  <si>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</si>
  <si>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</si>
  <si>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</si>
  <si>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</si>
  <si>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</si>
  <si>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</si>
  <si>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</si>
  <si>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</si>
  <si>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</si>
  <si>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</si>
  <si>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</si>
  <si>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</si>
  <si>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</si>
  <si>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</si>
  <si>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</si>
  <si>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</si>
  <si>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</si>
  <si>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</si>
  <si>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</si>
  <si>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</si>
  <si>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</si>
  <si>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</si>
  <si>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</si>
  <si>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</si>
  <si>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</si>
  <si>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</si>
  <si>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</si>
  <si>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</si>
  <si>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</si>
  <si>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</si>
  <si>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</si>
  <si>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</si>
  <si>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</si>
  <si>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</si>
  <si>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</si>
  <si>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</si>
  <si>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</si>
  <si>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</si>
  <si>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</si>
  <si>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</si>
  <si>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</si>
  <si>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</si>
  <si>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</si>
  <si>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</si>
  <si>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</si>
  <si>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</si>
  <si>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</si>
  <si>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</si>
  <si>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</si>
  <si>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</si>
  <si>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</si>
  <si>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</si>
  <si>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</si>
  <si>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</si>
  <si>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</si>
  <si>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</si>
  <si>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</si>
  <si>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</si>
  <si>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</si>
  <si>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</si>
  <si>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</si>
  <si>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</si>
  <si>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</si>
  <si>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</si>
  <si>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</si>
  <si>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</si>
  <si>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</si>
  <si>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</si>
  <si>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</si>
  <si>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</si>
  <si>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</si>
  <si>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</si>
  <si>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</si>
  <si>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</si>
  <si>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</si>
  <si>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</si>
  <si>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</si>
  <si>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</si>
  <si>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</si>
  <si>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</si>
  <si>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</si>
  <si>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</si>
  <si>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</si>
  <si>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</si>
  <si>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</si>
  <si>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</si>
  <si>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</si>
  <si>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</si>
  <si>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</si>
  <si>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</si>
  <si>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</si>
  <si>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</si>
  <si>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</si>
  <si>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</si>
  <si>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</si>
  <si>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</si>
  <si>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</si>
  <si>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</si>
  <si>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</si>
  <si>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</si>
  <si>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</si>
  <si>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</si>
  <si>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</si>
  <si>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</si>
  <si>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</si>
  <si>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</si>
  <si>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</si>
  <si>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</si>
  <si>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</si>
  <si>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</si>
  <si>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</si>
  <si>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</si>
  <si>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</si>
  <si>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</si>
  <si>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</si>
  <si>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</si>
  <si>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</si>
  <si>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</si>
  <si>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</si>
  <si>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</si>
  <si>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</si>
  <si>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</si>
  <si>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</si>
  <si>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</si>
  <si>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</si>
  <si>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</si>
  <si>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</si>
  <si>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</si>
  <si>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</si>
  <si>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</si>
  <si>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</si>
  <si>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</si>
  <si>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</si>
  <si>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</si>
  <si>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</si>
  <si>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</si>
  <si>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</si>
  <si>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</si>
  <si>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</si>
  <si>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</si>
  <si>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</si>
  <si>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</si>
  <si>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</si>
  <si>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</si>
  <si>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</si>
  <si>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</si>
  <si>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</si>
  <si>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</si>
  <si>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</si>
  <si>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</si>
  <si>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</si>
  <si>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</si>
  <si>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</si>
  <si>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</si>
  <si>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</si>
  <si>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</si>
  <si>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</si>
  <si>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</si>
  <si>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</si>
  <si>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</si>
  <si>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</si>
  <si>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</si>
  <si>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</si>
  <si>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</si>
  <si>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</si>
  <si>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</si>
  <si>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</si>
  <si>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</si>
  <si>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</si>
  <si>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</si>
  <si>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</si>
  <si>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</si>
  <si>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</si>
  <si>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</si>
  <si>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</si>
  <si>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</si>
  <si>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</si>
  <si>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</si>
  <si>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</si>
  <si>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</si>
  <si>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</si>
  <si>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</si>
  <si>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</si>
  <si>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</si>
  <si>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</si>
  <si>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</si>
  <si>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</si>
  <si>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</si>
  <si>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</si>
  <si>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</si>
  <si>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</si>
  <si>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</si>
  <si>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</si>
  <si>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</si>
  <si>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</si>
  <si>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</si>
  <si>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</si>
  <si>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</si>
  <si>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</si>
  <si>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</si>
  <si>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</si>
  <si>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</si>
  <si>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</si>
  <si>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</si>
  <si>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</si>
  <si>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</si>
  <si>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</si>
  <si>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</si>
  <si>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</si>
  <si>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</si>
  <si>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</si>
  <si>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</si>
  <si>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</si>
  <si>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</si>
  <si>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</si>
  <si>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</si>
  <si>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</si>
  <si>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</si>
  <si>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</si>
  <si>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</si>
  <si>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</si>
  <si>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</si>
  <si>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</si>
  <si>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</si>
  <si>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</si>
  <si>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</si>
  <si>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</si>
  <si>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</si>
  <si>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</si>
  <si>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</si>
  <si>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</si>
  <si>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</si>
  <si>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</si>
  <si>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</si>
  <si>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</si>
  <si>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</si>
  <si>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</si>
  <si>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</si>
  <si>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</si>
  <si>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</si>
  <si>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</si>
  <si>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</si>
  <si>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</si>
  <si>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</si>
  <si>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</si>
  <si>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</si>
  <si>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</si>
  <si>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</si>
  <si>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</si>
  <si>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</si>
  <si>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</si>
  <si>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</si>
  <si>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</si>
  <si>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</si>
  <si>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</si>
  <si>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</si>
  <si>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</si>
  <si>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</si>
  <si>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</si>
  <si>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</si>
  <si>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</si>
  <si>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</si>
  <si>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</si>
  <si>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</si>
  <si>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</si>
  <si>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</si>
  <si>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</si>
  <si>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</si>
  <si>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</si>
  <si>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</si>
  <si>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</si>
  <si>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</si>
  <si>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</si>
  <si>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</si>
  <si>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</si>
  <si>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</si>
  <si>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</si>
  <si>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</si>
  <si>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</si>
  <si>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</si>
  <si>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</si>
  <si>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</si>
  <si>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</si>
  <si>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</si>
  <si>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</si>
  <si>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</si>
  <si>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</si>
  <si>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</si>
  <si>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</si>
  <si>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</si>
  <si>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</si>
  <si>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</si>
  <si>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</si>
  <si>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</si>
  <si>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</si>
  <si>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</si>
  <si>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</si>
  <si>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</si>
  <si>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</si>
  <si>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</si>
  <si>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</si>
  <si>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</si>
  <si>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</si>
  <si>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</si>
  <si>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</si>
  <si>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</si>
  <si>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</si>
  <si>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</si>
  <si>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</si>
  <si>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</si>
  <si>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</si>
  <si>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</si>
  <si>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</si>
  <si>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</si>
  <si>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</si>
  <si>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</si>
  <si>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</si>
  <si>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</si>
  <si>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</si>
  <si>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</si>
  <si>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</si>
  <si>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</si>
  <si>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</si>
  <si>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</si>
  <si>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</si>
  <si>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</si>
  <si>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</si>
  <si>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</si>
  <si>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</si>
  <si>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</si>
  <si>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</si>
  <si>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</si>
  <si>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</si>
  <si>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</si>
  <si>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</si>
  <si>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</si>
  <si>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</si>
  <si>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</si>
  <si>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</si>
  <si>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</si>
  <si>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</si>
  <si>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</si>
  <si>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</si>
  <si>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</si>
  <si>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</si>
  <si>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</si>
  <si>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</si>
  <si>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</si>
  <si>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</si>
  <si>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</si>
  <si>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</si>
  <si>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</si>
  <si>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</si>
  <si>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</si>
  <si>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</si>
  <si>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</si>
  <si>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</si>
  <si>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</si>
  <si>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</si>
  <si>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</si>
  <si>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</si>
  <si>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</si>
  <si>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</si>
  <si>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</si>
  <si>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</si>
  <si>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</si>
  <si>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</si>
  <si>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</si>
  <si>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</si>
  <si>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</si>
  <si>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</si>
  <si>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</si>
  <si>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</si>
  <si>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</si>
  <si>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</si>
  <si>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</si>
  <si>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</si>
  <si>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</si>
  <si>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</si>
  <si>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</si>
  <si>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</si>
  <si>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</si>
  <si>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</si>
  <si>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</si>
  <si>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</si>
  <si>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</si>
  <si>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</si>
  <si>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</si>
  <si>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</si>
  <si>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</si>
  <si>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</si>
  <si>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</si>
  <si>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</si>
  <si>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</si>
  <si>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</si>
  <si>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</si>
  <si>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</si>
  <si>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</si>
  <si>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</si>
  <si>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</si>
  <si>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</si>
  <si>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</si>
  <si>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</si>
  <si>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</si>
  <si>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</si>
  <si>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</si>
  <si>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</si>
  <si>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</si>
  <si>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</si>
  <si>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</si>
  <si>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</si>
  <si>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</si>
  <si>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</si>
  <si>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</si>
  <si>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</si>
  <si>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</si>
  <si>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</si>
  <si>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</si>
  <si>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</si>
  <si>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</si>
  <si>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</si>
  <si>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</si>
  <si>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</si>
  <si>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</si>
  <si>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</si>
  <si>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</si>
  <si>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</si>
  <si>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</si>
  <si>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</si>
  <si>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</si>
  <si>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</si>
  <si>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</si>
  <si>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</si>
  <si>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</si>
  <si>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</si>
  <si>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</si>
  <si>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</si>
  <si>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</si>
  <si>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</si>
  <si>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</si>
  <si>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</si>
  <si>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</si>
  <si>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</si>
  <si>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</si>
  <si>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</si>
  <si>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</si>
  <si>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</si>
  <si>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</si>
  <si>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</si>
  <si>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</si>
  <si>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</si>
  <si>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</si>
  <si>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</si>
  <si>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</si>
  <si>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</si>
  <si>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</si>
  <si>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</si>
  <si>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</si>
  <si>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</si>
  <si>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</si>
  <si>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</si>
  <si>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</si>
  <si>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</si>
  <si>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</si>
  <si>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</si>
  <si>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</si>
  <si>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</si>
  <si>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</si>
  <si>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</si>
  <si>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</si>
  <si>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</si>
  <si>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</si>
  <si>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</si>
  <si>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</si>
  <si>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</si>
  <si>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</si>
  <si>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</si>
  <si>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</si>
  <si>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</si>
  <si>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</si>
  <si>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</si>
  <si>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</si>
  <si>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</si>
  <si>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</si>
  <si>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</si>
  <si>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</si>
  <si>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</si>
  <si>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</si>
  <si>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</si>
  <si>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</si>
  <si>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</si>
  <si>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</si>
  <si>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</si>
  <si>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</si>
  <si>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</si>
  <si>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</si>
  <si>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</si>
  <si>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</si>
  <si>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</si>
  <si>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</si>
  <si>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</si>
  <si>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</si>
  <si>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</si>
  <si>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</si>
  <si>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</si>
  <si>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</si>
  <si>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</si>
  <si>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</si>
  <si>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</si>
  <si>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</si>
  <si>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</si>
  <si>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</si>
  <si>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</si>
  <si>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</si>
  <si>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</si>
  <si>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</si>
  <si>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</si>
  <si>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</si>
  <si>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</si>
  <si>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</si>
  <si>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</si>
  <si>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</si>
  <si>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</si>
  <si>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</si>
  <si>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</si>
  <si>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</si>
  <si>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</si>
  <si>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</si>
  <si>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</si>
  <si>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</si>
  <si>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</si>
  <si>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</si>
  <si>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</si>
  <si>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</si>
  <si>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</si>
  <si>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</si>
  <si>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</si>
  <si>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</si>
  <si>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</si>
  <si>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</si>
  <si>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</si>
  <si>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</si>
  <si>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</si>
  <si>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</si>
  <si>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</si>
  <si>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</si>
  <si>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</si>
  <si>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</si>
  <si>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</si>
  <si>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</si>
  <si>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</si>
  <si>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</si>
  <si>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</si>
  <si>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</si>
  <si>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</si>
  <si>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</si>
  <si>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</si>
  <si>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</si>
  <si>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</si>
  <si>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</si>
  <si>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</si>
  <si>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</si>
  <si>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</si>
  <si>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</si>
  <si>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</si>
  <si>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</si>
  <si>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</si>
  <si>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</si>
  <si>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</si>
  <si>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</si>
  <si>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</si>
  <si>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</si>
  <si>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</si>
  <si>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</si>
  <si>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</si>
  <si>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</si>
  <si>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</si>
  <si>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</si>
  <si>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</si>
  <si>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</si>
  <si>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</si>
  <si>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</si>
  <si>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</si>
  <si>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</si>
  <si>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</si>
  <si>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</si>
  <si>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</si>
  <si>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</si>
  <si>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</si>
  <si>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</si>
  <si>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</si>
  <si>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</si>
  <si>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</si>
  <si>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</si>
  <si>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</si>
  <si>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</si>
  <si>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</si>
  <si>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</si>
  <si>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</si>
  <si>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</si>
  <si>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</si>
  <si>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</si>
  <si>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</si>
  <si>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</si>
  <si>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</si>
  <si>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</si>
  <si>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</si>
  <si>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</si>
  <si>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</si>
  <si>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</si>
  <si>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</si>
  <si>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</si>
  <si>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</si>
  <si>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</si>
  <si>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</si>
  <si>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</si>
  <si>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</si>
  <si>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</si>
  <si>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</si>
  <si>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</si>
  <si>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</si>
  <si>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</si>
  <si>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</si>
  <si>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</si>
  <si>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</si>
  <si>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</si>
  <si>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</si>
  <si>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</si>
  <si>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</si>
  <si>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</si>
  <si>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</si>
  <si>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</si>
  <si>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</si>
  <si>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</si>
  <si>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</si>
  <si>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</si>
  <si>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</si>
  <si>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</si>
  <si>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</si>
  <si>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</si>
  <si>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</si>
  <si>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</si>
  <si>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</si>
  <si>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</si>
  <si>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</si>
  <si>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</si>
  <si>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</si>
  <si>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</si>
  <si>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</si>
  <si>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</si>
  <si>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</si>
  <si>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</si>
  <si>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</si>
  <si>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</si>
  <si>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</si>
  <si>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</si>
  <si>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</si>
  <si>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</si>
  <si>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</si>
  <si>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</si>
  <si>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</si>
  <si>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</si>
  <si>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</si>
  <si>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</si>
  <si>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</si>
  <si>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</si>
  <si>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</si>
  <si>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</si>
  <si>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</si>
  <si>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</si>
  <si>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</si>
  <si>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</si>
  <si>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</si>
  <si>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</si>
  <si>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</si>
  <si>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</si>
  <si>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</si>
  <si>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</si>
  <si>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</si>
  <si>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</si>
  <si>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</si>
  <si>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</si>
  <si>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</si>
  <si>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</si>
  <si>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</si>
  <si>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</si>
  <si>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</si>
  <si>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</si>
  <si>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</si>
  <si>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</si>
  <si>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</si>
  <si>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</si>
  <si>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</si>
  <si>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</si>
  <si>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</si>
  <si>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</si>
  <si>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</si>
  <si>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</si>
  <si>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</si>
  <si>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</si>
  <si>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</si>
  <si>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</si>
  <si>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</si>
  <si>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</si>
  <si>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</si>
  <si>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</si>
  <si>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</si>
  <si>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</si>
  <si>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</si>
  <si>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</si>
  <si>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</si>
  <si>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</si>
  <si>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</si>
  <si>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</si>
  <si>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</si>
  <si>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</si>
  <si>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</si>
  <si>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</si>
  <si>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</si>
  <si>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</si>
  <si>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</si>
  <si>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</si>
  <si>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</si>
  <si>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</si>
  <si>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</si>
  <si>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</si>
  <si>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</si>
  <si>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</si>
  <si>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</si>
  <si>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</si>
  <si>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</si>
  <si>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</si>
  <si>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</si>
  <si>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</si>
  <si>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</si>
  <si>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</si>
  <si>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</si>
  <si>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</si>
  <si>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</si>
  <si>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</si>
  <si>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</si>
  <si>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</si>
  <si>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</si>
  <si>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</si>
  <si>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</si>
  <si>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</si>
  <si>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</si>
  <si>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</si>
  <si>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</si>
  <si>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</si>
  <si>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</si>
  <si>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</si>
  <si>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</si>
  <si>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</si>
  <si>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</si>
  <si>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</si>
  <si>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</si>
  <si>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</si>
  <si>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</si>
  <si>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</si>
  <si>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</si>
  <si>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</si>
  <si>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</si>
  <si>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</si>
  <si>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</si>
  <si>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</si>
  <si>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</si>
  <si>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</si>
  <si>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</si>
  <si>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</si>
  <si>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</si>
  <si>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</si>
  <si>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</si>
  <si>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</si>
  <si>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</si>
  <si>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</si>
  <si>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</si>
  <si>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</si>
  <si>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</si>
  <si>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</si>
  <si>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</si>
  <si>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</si>
  <si>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</si>
  <si>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</si>
  <si>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</si>
  <si>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</si>
  <si>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</si>
  <si>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</si>
  <si>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</si>
  <si>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</si>
  <si>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</si>
  <si>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</si>
  <si>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</si>
  <si>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</si>
  <si>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</si>
  <si>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</si>
  <si>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</si>
  <si>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</si>
  <si>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</si>
  <si>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</si>
  <si>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</si>
  <si>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</si>
  <si>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</si>
  <si>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</si>
  <si>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</si>
  <si>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</si>
  <si>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</si>
  <si>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</si>
  <si>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</si>
  <si>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</si>
  <si>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</si>
  <si>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</si>
  <si>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</si>
  <si>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</si>
  <si>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</si>
  <si>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</si>
  <si>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</si>
  <si>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</si>
  <si>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</si>
  <si>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</si>
  <si>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</si>
  <si>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</si>
  <si>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</si>
  <si>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</si>
  <si>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</si>
  <si>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</si>
  <si>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</si>
  <si>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</si>
  <si>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</si>
  <si>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</si>
  <si>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</si>
  <si>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</si>
  <si>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</si>
  <si>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</si>
  <si>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</si>
  <si>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</si>
  <si>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</si>
  <si>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</si>
  <si>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</si>
  <si>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</si>
  <si>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</si>
  <si>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</si>
  <si>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</si>
  <si>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</si>
  <si>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</si>
  <si>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</si>
  <si>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</si>
  <si>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</si>
  <si>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</si>
  <si>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</si>
  <si>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</si>
  <si>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</si>
  <si>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</si>
  <si>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</si>
  <si>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</si>
  <si>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</si>
  <si>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</si>
  <si>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</si>
  <si>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</si>
  <si>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</si>
  <si>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</si>
  <si>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</si>
  <si>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</si>
  <si>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</si>
  <si>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</si>
  <si>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</si>
  <si>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</si>
  <si>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</si>
  <si>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</si>
  <si>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</si>
  <si>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</si>
  <si>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</si>
  <si>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</si>
  <si>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</si>
  <si>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</si>
  <si>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</si>
  <si>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</si>
  <si>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</si>
  <si>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</si>
  <si>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</si>
  <si>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</si>
  <si>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</si>
  <si>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</si>
  <si>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</si>
  <si>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</si>
  <si>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</si>
  <si>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</si>
  <si>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</si>
  <si>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</si>
  <si>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</si>
  <si>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</si>
  <si>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</si>
  <si>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</si>
  <si>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</si>
  <si>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</si>
  <si>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</si>
  <si>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</si>
  <si>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</si>
  <si>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</si>
  <si>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</si>
  <si>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</si>
  <si>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</si>
  <si>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</si>
  <si>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</si>
  <si>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</si>
  <si>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</si>
  <si>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</si>
  <si>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</si>
  <si>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</si>
  <si>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</si>
  <si>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</si>
  <si>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</si>
  <si>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</si>
  <si>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</si>
  <si>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</si>
  <si>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</si>
  <si>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</si>
  <si>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</si>
  <si>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</si>
  <si>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</si>
  <si>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</si>
  <si>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</si>
  <si>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</si>
  <si>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</si>
  <si>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</si>
  <si>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</si>
  <si>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</si>
  <si>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</si>
  <si>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</si>
  <si>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</si>
  <si>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</si>
  <si>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</si>
  <si>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</si>
  <si>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</si>
  <si>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</si>
  <si>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</si>
  <si>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</si>
  <si>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</si>
  <si>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</si>
  <si>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</si>
  <si>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</si>
  <si>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</si>
  <si>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</si>
  <si>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</si>
  <si>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</si>
  <si>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</si>
  <si>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</si>
  <si>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</si>
  <si>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</si>
  <si>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</si>
  <si>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</si>
  <si>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</si>
  <si>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</si>
  <si>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</si>
  <si>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</si>
  <si>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</si>
  <si>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</si>
  <si>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</si>
  <si>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</si>
  <si>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</si>
  <si>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</si>
  <si>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</si>
  <si>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</si>
  <si>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</si>
  <si>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</si>
  <si>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</si>
  <si>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</si>
  <si>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</si>
  <si>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</si>
  <si>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</si>
  <si>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</si>
  <si>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</si>
  <si>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</si>
  <si>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</si>
  <si>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</si>
  <si>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</si>
  <si>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</si>
  <si>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</si>
  <si>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</si>
  <si>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</si>
  <si>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</si>
  <si>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</si>
  <si>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</si>
  <si>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</si>
  <si>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</si>
  <si>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</si>
  <si>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</si>
  <si>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</si>
  <si>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</si>
  <si>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</si>
  <si>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</si>
  <si>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</si>
  <si>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</si>
  <si>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</si>
  <si>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</si>
  <si>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</si>
  <si>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</si>
  <si>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</si>
  <si>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</si>
  <si>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</si>
  <si>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</si>
  <si>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</si>
  <si>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</si>
  <si>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</si>
  <si>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</si>
  <si>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</si>
  <si>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</si>
  <si>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</si>
  <si>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</si>
  <si>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</si>
  <si>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</si>
  <si>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</si>
  <si>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</si>
  <si>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</si>
  <si>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</si>
  <si>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</si>
  <si>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</si>
  <si>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</si>
  <si>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</si>
  <si>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</si>
  <si>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</si>
  <si>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</si>
  <si>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</si>
  <si>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</si>
  <si>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</si>
  <si>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</si>
  <si>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</si>
  <si>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</si>
  <si>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</si>
  <si>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</si>
  <si>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</si>
  <si>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</si>
  <si>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</si>
  <si>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</si>
  <si>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</si>
  <si>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</si>
  <si>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</si>
  <si>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</si>
  <si>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</si>
  <si>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</si>
  <si>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</si>
  <si>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</si>
  <si>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</si>
  <si>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</si>
  <si>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</si>
  <si>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</si>
  <si>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</si>
  <si>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</si>
  <si>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</si>
  <si>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</si>
  <si>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</si>
  <si>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</si>
  <si>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</si>
  <si>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</si>
  <si>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</si>
  <si>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</si>
  <si>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</si>
  <si>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</si>
  <si>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</si>
  <si>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</si>
  <si>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</si>
  <si>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</si>
  <si>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</si>
  <si>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</si>
  <si>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</si>
  <si>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</si>
  <si>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</si>
  <si>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</si>
  <si>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</si>
  <si>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</si>
  <si>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</si>
  <si>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</si>
  <si>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</si>
  <si>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</si>
  <si>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</si>
  <si>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</si>
  <si>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</si>
  <si>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</si>
  <si>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</si>
  <si>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</si>
  <si>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</si>
  <si>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</si>
  <si>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</si>
  <si>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</si>
  <si>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</si>
  <si>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</si>
  <si>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</si>
  <si>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</si>
  <si>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</si>
  <si>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</si>
  <si>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</si>
  <si>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</si>
  <si>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</si>
  <si>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</si>
  <si>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</si>
  <si>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</si>
  <si>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</si>
  <si>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</si>
  <si>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</si>
  <si>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</si>
  <si>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</si>
  <si>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</si>
  <si>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</si>
  <si>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</si>
  <si>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</si>
  <si>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</si>
  <si>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</si>
  <si>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</si>
  <si>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</si>
  <si>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</si>
  <si>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</si>
  <si>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</si>
  <si>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</si>
  <si>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</si>
  <si>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</si>
  <si>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</si>
  <si>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</si>
  <si>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</si>
  <si>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</si>
  <si>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</si>
  <si>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</si>
  <si>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</si>
  <si>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</si>
  <si>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</si>
  <si>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</si>
  <si>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</si>
  <si>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</si>
  <si>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</si>
  <si>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</si>
  <si>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</si>
  <si>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</si>
  <si>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</si>
  <si>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</si>
  <si>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</si>
  <si>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</si>
  <si>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</si>
  <si>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</si>
  <si>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</si>
  <si>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</si>
  <si>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</si>
  <si>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</si>
  <si>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</si>
  <si>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</si>
  <si>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</si>
  <si>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</si>
  <si>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</si>
  <si>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</si>
  <si>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</si>
  <si>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</si>
  <si>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</si>
  <si>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</si>
  <si>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</si>
  <si>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</si>
  <si>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</si>
  <si>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</si>
  <si>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</si>
  <si>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</si>
  <si>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</si>
  <si>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</si>
  <si>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</si>
  <si>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</si>
  <si>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</si>
  <si>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</si>
  <si>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</si>
  <si>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</si>
  <si>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</si>
  <si>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</si>
  <si>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</si>
  <si>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</si>
  <si>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</si>
  <si>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</si>
  <si>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</si>
  <si>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</si>
  <si>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</si>
  <si>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</si>
  <si>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</si>
  <si>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</si>
  <si>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</si>
  <si>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</si>
  <si>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</si>
  <si>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</si>
  <si>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</si>
  <si>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</si>
  <si>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</si>
  <si>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</si>
  <si>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</si>
  <si>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</si>
  <si>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</si>
  <si>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</si>
  <si>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</si>
  <si>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</si>
  <si>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</si>
  <si>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</si>
  <si>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</si>
  <si>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</si>
  <si>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</si>
  <si>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</si>
  <si>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</si>
  <si>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</si>
  <si>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</si>
  <si>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</si>
  <si>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</si>
  <si>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</si>
  <si>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</si>
  <si>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</si>
  <si>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</si>
  <si>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</si>
  <si>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</si>
  <si>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</si>
  <si>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</si>
  <si>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</si>
  <si>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</si>
  <si>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</si>
  <si>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</si>
  <si>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</si>
  <si>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</si>
  <si>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</si>
  <si>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</si>
  <si>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</si>
  <si>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</si>
  <si>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</si>
  <si>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</si>
  <si>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</si>
  <si>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</si>
  <si>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</si>
  <si>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</si>
  <si>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</si>
  <si>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</si>
  <si>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</si>
  <si>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</si>
  <si>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</si>
  <si>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</si>
  <si>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</si>
  <si>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</si>
  <si>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</si>
  <si>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</si>
  <si>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</si>
  <si>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</si>
  <si>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</si>
  <si>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</si>
  <si>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</si>
  <si>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</si>
  <si>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</si>
  <si>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</si>
  <si>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</si>
  <si>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</si>
  <si>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</si>
  <si>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</si>
  <si>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</si>
  <si>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</si>
  <si>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</si>
  <si>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</si>
  <si>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</si>
  <si>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</si>
  <si>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</si>
  <si>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</si>
  <si>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</si>
  <si>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</si>
  <si>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</si>
  <si>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</si>
  <si>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</si>
  <si>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</si>
  <si>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</si>
  <si>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</si>
  <si>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</si>
  <si>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</si>
  <si>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</si>
  <si>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</si>
  <si>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</si>
  <si>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</si>
  <si>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</si>
  <si>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</si>
  <si>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</si>
  <si>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</si>
  <si>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</si>
  <si>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</si>
  <si>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</si>
  <si>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</si>
  <si>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</si>
  <si>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</si>
  <si>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</si>
  <si>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</si>
  <si>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</si>
  <si>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</si>
  <si>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</si>
  <si>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</si>
  <si>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</si>
  <si>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</si>
  <si>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</si>
  <si>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</si>
  <si>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</si>
  <si>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</si>
  <si>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</si>
  <si>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</si>
  <si>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</si>
  <si>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</si>
  <si>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</si>
  <si>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</si>
  <si>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</si>
  <si>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</si>
  <si>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</si>
  <si>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</si>
  <si>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</si>
  <si>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</si>
  <si>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</si>
  <si>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</si>
  <si>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</si>
  <si>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</si>
  <si>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</si>
  <si>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</si>
  <si>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</si>
  <si>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</si>
  <si>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</si>
  <si>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</si>
  <si>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</si>
  <si>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</si>
  <si>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</si>
  <si>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</si>
  <si>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</si>
  <si>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</si>
  <si>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</si>
  <si>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</si>
  <si>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</si>
  <si>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</si>
  <si>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</si>
  <si>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</si>
  <si>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</si>
  <si>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</si>
  <si>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</si>
  <si>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</si>
  <si>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</si>
  <si>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</si>
  <si>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</si>
  <si>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</si>
  <si>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</si>
  <si>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</si>
  <si>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</si>
  <si>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</si>
  <si>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</si>
  <si>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</si>
  <si>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</si>
  <si>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</si>
  <si>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</si>
  <si>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</si>
  <si>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</si>
  <si>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</si>
  <si>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</si>
  <si>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</si>
  <si>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</si>
  <si>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</si>
  <si>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</si>
  <si>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</si>
  <si>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</si>
  <si>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</si>
  <si>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</si>
  <si>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</si>
  <si>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</si>
  <si>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</si>
  <si>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</si>
  <si>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</si>
  <si>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</si>
  <si>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</si>
  <si>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</si>
  <si>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</si>
  <si>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</si>
  <si>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</si>
  <si>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</si>
  <si>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</si>
  <si>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</si>
  <si>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</si>
  <si>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</si>
  <si>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</si>
  <si>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</si>
  <si>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</si>
  <si>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</si>
  <si>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</si>
  <si>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</si>
  <si>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</si>
  <si>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</si>
  <si>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</si>
  <si>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</si>
  <si>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</si>
  <si>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</si>
  <si>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</si>
  <si>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</si>
  <si>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</si>
  <si>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</si>
  <si>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</si>
  <si>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</si>
  <si>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</si>
  <si>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</si>
  <si>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</si>
  <si>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</si>
  <si>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</si>
  <si>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</si>
  <si>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</si>
  <si>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</si>
  <si>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</si>
  <si>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</si>
  <si>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</si>
  <si>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</si>
  <si>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</si>
  <si>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</si>
  <si>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</si>
  <si>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</si>
  <si>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</si>
  <si>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</si>
  <si>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</si>
  <si>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</si>
  <si>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</si>
  <si>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</si>
  <si>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</si>
  <si>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</si>
  <si>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</si>
  <si>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</si>
  <si>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</si>
  <si>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</si>
  <si>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</si>
  <si>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</si>
  <si>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</si>
  <si>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</si>
  <si>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</si>
  <si>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</si>
  <si>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</si>
  <si>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</si>
  <si>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</si>
  <si>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</si>
  <si>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</si>
  <si>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</si>
  <si>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</si>
  <si>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</si>
  <si>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</si>
  <si>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</si>
  <si>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</si>
  <si>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</si>
  <si>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</si>
  <si>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</si>
  <si>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</si>
  <si>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</si>
  <si>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</si>
  <si>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</si>
  <si>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</si>
  <si>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</si>
  <si>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</si>
  <si>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</si>
  <si>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</si>
  <si>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</si>
  <si>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</si>
  <si>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</si>
  <si>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</si>
  <si>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</si>
  <si>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</si>
  <si>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</si>
  <si>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</si>
  <si>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</si>
  <si>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</si>
  <si>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</si>
  <si>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</si>
  <si>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</si>
  <si>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</si>
  <si>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</si>
  <si>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</si>
  <si>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</si>
  <si>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</si>
  <si>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</si>
  <si>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</si>
  <si>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</si>
  <si>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</si>
  <si>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</si>
  <si>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</si>
  <si>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</si>
  <si>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</si>
  <si>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</si>
  <si>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</si>
  <si>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</si>
  <si>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</si>
  <si>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</si>
  <si>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</si>
  <si>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</si>
  <si>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</si>
  <si>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</si>
  <si>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</si>
  <si>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</si>
  <si>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</si>
  <si>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</si>
  <si>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</si>
  <si>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</si>
  <si>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</si>
  <si>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</si>
  <si>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</si>
  <si>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</si>
  <si>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</si>
  <si>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</si>
  <si>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</si>
  <si>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</si>
  <si>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</si>
  <si>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</si>
  <si>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</si>
  <si>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</si>
  <si>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</si>
  <si>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</si>
  <si>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</si>
  <si>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</si>
  <si>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</si>
  <si>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</si>
  <si>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</si>
  <si>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</si>
  <si>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</si>
  <si>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</si>
  <si>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</si>
  <si>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</si>
  <si>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</si>
  <si>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</si>
  <si>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</si>
  <si>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</si>
  <si>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</si>
  <si>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</si>
  <si>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</si>
  <si>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</si>
  <si>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</si>
  <si>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</si>
  <si>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</si>
  <si>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</si>
  <si>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</si>
  <si>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</si>
  <si>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</si>
  <si>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</si>
  <si>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</si>
  <si>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</si>
  <si>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</si>
  <si>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</si>
  <si>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</si>
  <si>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</si>
  <si>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</si>
  <si>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</si>
  <si>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</si>
  <si>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</si>
  <si>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</si>
  <si>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</si>
  <si>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</si>
  <si>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</si>
  <si>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</si>
  <si>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</si>
  <si>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</si>
  <si>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</si>
  <si>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</si>
  <si>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</si>
  <si>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</si>
  <si>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</si>
  <si>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</si>
  <si>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</si>
  <si>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</si>
  <si>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</si>
  <si>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</si>
  <si>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</si>
  <si>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</si>
  <si>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</si>
  <si>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</si>
  <si>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</si>
  <si>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</si>
  <si>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</si>
  <si>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</si>
  <si>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</si>
  <si>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</si>
  <si>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</si>
  <si>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</si>
  <si>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</si>
  <si>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</si>
  <si>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</si>
  <si>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</si>
  <si>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</si>
  <si>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</si>
  <si>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</si>
  <si>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</si>
  <si>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</si>
  <si>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</si>
  <si>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</si>
  <si>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</si>
  <si>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</si>
  <si>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</si>
  <si>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</si>
  <si>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</si>
  <si>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</si>
  <si>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</si>
  <si>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</si>
  <si>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</si>
  <si>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</si>
  <si>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</si>
  <si>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</si>
  <si>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</si>
  <si>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</si>
  <si>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</si>
  <si>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</si>
  <si>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</si>
  <si>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</si>
  <si>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</si>
  <si>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</si>
  <si>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</si>
  <si>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</si>
  <si>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</si>
  <si>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</si>
  <si>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</si>
  <si>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</si>
  <si>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</si>
  <si>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</si>
  <si>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</si>
  <si>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</si>
  <si>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</si>
  <si>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</si>
  <si>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</si>
  <si>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</si>
  <si>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</si>
  <si>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</si>
  <si>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</si>
  <si>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</si>
  <si>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</si>
  <si>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</si>
  <si>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</si>
  <si>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</si>
  <si>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</si>
  <si>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</si>
  <si>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</si>
  <si>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</si>
  <si>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</si>
  <si>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</si>
  <si>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</si>
  <si>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</si>
  <si>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</si>
  <si>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</si>
  <si>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</si>
  <si>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</si>
  <si>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</si>
  <si>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</si>
  <si>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</si>
  <si>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</si>
  <si>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</si>
  <si>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</si>
  <si>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</si>
  <si>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</si>
  <si>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</si>
  <si>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</si>
  <si>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</si>
  <si>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</si>
  <si>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</si>
  <si>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</si>
  <si>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</si>
  <si>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</si>
  <si>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</si>
  <si>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</si>
  <si>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</si>
  <si>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</si>
  <si>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</si>
  <si>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</si>
  <si>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</si>
  <si>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</si>
  <si>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</si>
  <si>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</si>
  <si>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</si>
  <si>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</si>
  <si>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</si>
  <si>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</si>
  <si>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</si>
  <si>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</si>
  <si>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</si>
  <si>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</si>
  <si>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</si>
  <si>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</si>
  <si>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</si>
  <si>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</si>
  <si>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</si>
  <si>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</si>
  <si>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</si>
  <si>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</si>
  <si>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</si>
  <si>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</si>
  <si>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</si>
  <si>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</si>
  <si>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</si>
  <si>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</si>
  <si>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</si>
  <si>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</si>
  <si>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</si>
  <si>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</si>
  <si>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</si>
  <si>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</si>
  <si>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</si>
  <si>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</si>
  <si>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</si>
  <si>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</si>
  <si>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</si>
  <si>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</si>
  <si>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</si>
  <si>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</si>
  <si>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</si>
  <si>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</si>
  <si>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</si>
  <si>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</si>
  <si>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</si>
  <si>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</si>
  <si>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</si>
  <si>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</si>
  <si>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</si>
  <si>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</si>
  <si>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</si>
  <si>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</si>
  <si>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</si>
  <si>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</si>
  <si>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</si>
  <si>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</si>
  <si>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</si>
  <si>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</si>
  <si>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</si>
  <si>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</si>
  <si>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</si>
  <si>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</si>
  <si>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</si>
  <si>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</si>
  <si>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</si>
  <si>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</si>
  <si>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</si>
  <si>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</si>
  <si>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</si>
  <si>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</si>
  <si>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</si>
  <si>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</si>
  <si>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</si>
  <si>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</si>
  <si>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</si>
  <si>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</si>
  <si>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</si>
  <si>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</si>
  <si>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</si>
  <si>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</si>
  <si>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</si>
  <si>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</si>
  <si>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</si>
  <si>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</si>
  <si>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</si>
  <si>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</si>
  <si>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</si>
  <si>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</si>
  <si>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</si>
  <si>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</si>
  <si>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</si>
  <si>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</si>
  <si>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</si>
  <si>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</si>
  <si>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</si>
  <si>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</si>
  <si>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</si>
  <si>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</si>
  <si>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</si>
  <si>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</si>
  <si>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</si>
  <si>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</si>
  <si>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</si>
  <si>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</si>
  <si>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</si>
  <si>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</si>
  <si>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</si>
  <si>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</si>
  <si>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</si>
  <si>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</si>
  <si>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</si>
  <si>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</si>
  <si>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</si>
  <si>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</si>
  <si>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</si>
  <si>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</si>
  <si>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</si>
  <si>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</si>
  <si>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</si>
  <si>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</si>
  <si>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</si>
  <si>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</si>
  <si>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</si>
  <si>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</si>
  <si>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</si>
  <si>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</si>
  <si>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</si>
  <si>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</si>
  <si>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</si>
  <si>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</si>
  <si>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</si>
  <si>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</si>
  <si>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</si>
  <si>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</si>
  <si>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</si>
  <si>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</si>
  <si>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</si>
  <si>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</si>
  <si>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</si>
  <si>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</si>
  <si>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</si>
  <si>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</si>
  <si>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</si>
  <si>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</si>
  <si>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</si>
  <si>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</si>
  <si>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</si>
  <si>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</si>
  <si>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</si>
  <si>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</si>
  <si>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</si>
  <si>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</si>
  <si>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</si>
  <si>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</si>
  <si>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</si>
  <si>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</si>
  <si>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</si>
  <si>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</si>
  <si>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</si>
  <si>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</si>
  <si>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</si>
  <si>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</si>
  <si>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</si>
  <si>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</si>
  <si>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</si>
  <si>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</si>
  <si>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</si>
  <si>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</si>
  <si>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</si>
  <si>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</si>
  <si>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</si>
  <si>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</si>
  <si>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</si>
  <si>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</si>
  <si>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</si>
  <si>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</si>
  <si>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</si>
  <si>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</si>
  <si>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</si>
  <si>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</si>
  <si>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</si>
  <si>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</si>
  <si>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</si>
  <si>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</si>
  <si>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</si>
  <si>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</si>
  <si>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</si>
  <si>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</si>
  <si>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</si>
  <si>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</si>
  <si>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</si>
  <si>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</si>
  <si>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</si>
  <si>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</si>
  <si>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</si>
  <si>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</si>
  <si>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</si>
  <si>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</si>
  <si>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</si>
  <si>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</si>
  <si>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</si>
  <si>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</si>
  <si>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</si>
  <si>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</si>
  <si>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</si>
  <si>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</si>
  <si>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</si>
  <si>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</si>
  <si>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</si>
  <si>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</si>
  <si>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</si>
  <si>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</si>
  <si>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</si>
  <si>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</si>
  <si>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</si>
  <si>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</si>
  <si>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</si>
  <si>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</si>
  <si>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</si>
  <si>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</si>
  <si>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</si>
  <si>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</si>
  <si>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</si>
  <si>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</si>
  <si>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</si>
  <si>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</si>
  <si>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</si>
  <si>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</si>
  <si>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</si>
  <si>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</si>
  <si>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</si>
  <si>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</si>
  <si>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</si>
  <si>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</si>
  <si>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</si>
  <si>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</si>
  <si>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</si>
  <si>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</si>
  <si>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</si>
  <si>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</si>
  <si>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</si>
  <si>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</si>
  <si>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</si>
  <si>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</si>
  <si>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</si>
  <si>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</si>
  <si>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</si>
  <si>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</si>
  <si>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</si>
  <si>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</si>
  <si>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</si>
  <si>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</si>
  <si>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</si>
  <si>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</si>
  <si>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</si>
  <si>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</si>
  <si>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</si>
  <si>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</si>
  <si>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</si>
  <si>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</si>
  <si>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</si>
  <si>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</si>
  <si>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</si>
  <si>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</si>
  <si>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</si>
  <si>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</si>
  <si>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</si>
  <si>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</si>
  <si>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</si>
  <si>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</si>
  <si>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</si>
  <si>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</si>
  <si>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</si>
  <si>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</si>
  <si>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</si>
  <si>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</si>
  <si>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</si>
  <si>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</si>
  <si>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</si>
  <si>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</si>
  <si>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</si>
  <si>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</si>
  <si>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</si>
  <si>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</si>
  <si>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</si>
  <si>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</si>
  <si>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</si>
  <si>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</si>
  <si>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</si>
  <si>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</si>
  <si>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</si>
  <si>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</si>
  <si>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</si>
  <si>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</si>
  <si>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</si>
  <si>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</si>
  <si>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</si>
  <si>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</si>
  <si>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</si>
  <si>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</si>
  <si>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</si>
  <si>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</si>
  <si>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</si>
  <si>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</si>
  <si>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</si>
  <si>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</si>
  <si>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</si>
  <si>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</si>
  <si>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</si>
  <si>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</si>
  <si>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</si>
  <si>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</si>
  <si>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</si>
  <si>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</si>
  <si>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</si>
  <si>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</si>
  <si>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</si>
  <si>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</si>
  <si>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</si>
  <si>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</si>
  <si>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</si>
  <si>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</si>
  <si>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</si>
  <si>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</si>
  <si>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</si>
  <si>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</si>
  <si>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</si>
  <si>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</si>
  <si>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</si>
  <si>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</si>
  <si>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</si>
  <si>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</si>
  <si>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</si>
  <si>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</si>
  <si>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</si>
  <si>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</si>
  <si>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</si>
  <si>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</si>
  <si>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</si>
  <si>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</si>
  <si>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</si>
  <si>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</si>
  <si>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</si>
  <si>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</si>
  <si>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</si>
  <si>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</si>
  <si>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</si>
  <si>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</si>
  <si>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</si>
  <si>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</si>
  <si>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</si>
  <si>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</si>
  <si>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</si>
  <si>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</si>
  <si>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</si>
  <si>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</si>
  <si>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</si>
  <si>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</si>
  <si>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</si>
  <si>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</si>
  <si>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</si>
  <si>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</si>
  <si>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</si>
  <si>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</si>
  <si>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</si>
  <si>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</si>
  <si>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</si>
  <si>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</si>
  <si>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</si>
  <si>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</si>
  <si>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</si>
  <si>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</si>
  <si>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</si>
  <si>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</si>
  <si>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</si>
  <si>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</si>
  <si>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</si>
  <si>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</si>
  <si>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</si>
  <si>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</si>
  <si>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</si>
  <si>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</si>
  <si>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</si>
  <si>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</si>
  <si>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</si>
  <si>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</si>
  <si>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</si>
  <si>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</si>
  <si>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</si>
  <si>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</si>
  <si>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</si>
  <si>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</si>
  <si>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</si>
  <si>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</si>
  <si>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</si>
  <si>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</si>
  <si>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</si>
  <si>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</si>
  <si>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</si>
  <si>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</si>
  <si>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</si>
  <si>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</si>
  <si>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</si>
  <si>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</si>
  <si>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</si>
  <si>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</si>
  <si>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</si>
  <si>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</si>
  <si>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</si>
  <si>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</si>
  <si>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</si>
  <si>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</si>
  <si>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</si>
  <si>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</si>
  <si>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</si>
  <si>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</si>
  <si>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</si>
  <si>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</si>
  <si>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</si>
  <si>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</si>
  <si>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</si>
  <si>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</si>
  <si>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</si>
  <si>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</si>
  <si>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</si>
  <si>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</si>
  <si>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</si>
  <si>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</si>
  <si>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</si>
  <si>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</si>
  <si>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</si>
  <si>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</si>
  <si>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</si>
  <si>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</si>
  <si>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</si>
  <si>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</si>
  <si>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</si>
  <si>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</si>
  <si>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</si>
  <si>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</si>
  <si>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</si>
  <si>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</si>
  <si>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</si>
  <si>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</si>
  <si>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</si>
  <si>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</si>
  <si>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</si>
  <si>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</si>
  <si>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</si>
  <si>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</si>
  <si>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</si>
  <si>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</si>
  <si>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</si>
  <si>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</si>
  <si>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</si>
  <si>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</si>
  <si>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</si>
  <si>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</si>
  <si>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</si>
  <si>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</si>
  <si>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</si>
  <si>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</si>
  <si>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</si>
  <si>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</si>
  <si>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</si>
  <si>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</si>
  <si>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</si>
  <si>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</si>
  <si>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</si>
  <si>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</si>
  <si>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</si>
  <si>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</si>
  <si>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</si>
  <si>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</si>
  <si>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</si>
  <si>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</si>
  <si>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</si>
  <si>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</si>
  <si>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</si>
  <si>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</si>
  <si>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</si>
  <si>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</si>
  <si>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</si>
  <si>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</si>
  <si>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</si>
  <si>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</si>
  <si>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</si>
  <si>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</si>
  <si>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</si>
  <si>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</si>
  <si>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</si>
  <si>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</si>
  <si>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</si>
  <si>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</si>
  <si>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</si>
  <si>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</si>
  <si>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</si>
  <si>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</si>
  <si>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</si>
  <si>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</si>
  <si>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</si>
  <si>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</si>
  <si>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</si>
  <si>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</si>
  <si>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</si>
  <si>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</si>
  <si>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</si>
  <si>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</si>
  <si>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</si>
  <si>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</si>
  <si>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</si>
  <si>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</si>
  <si>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</si>
  <si>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</si>
  <si>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</si>
  <si>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</si>
  <si>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</si>
  <si>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</si>
  <si>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</si>
  <si>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</si>
  <si>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</si>
  <si>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</si>
  <si>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</si>
  <si>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</si>
  <si>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</si>
  <si>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</si>
  <si>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</si>
  <si>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</si>
  <si>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</si>
  <si>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</si>
  <si>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</si>
  <si>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</si>
  <si>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</si>
  <si>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</si>
  <si>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</si>
  <si>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</si>
  <si>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</si>
  <si>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</si>
  <si>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</si>
  <si>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</si>
  <si>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</si>
  <si>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</si>
  <si>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</si>
  <si>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</si>
  <si>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</si>
  <si>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</si>
  <si>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</si>
  <si>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</si>
  <si>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</si>
  <si>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</si>
  <si>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</si>
  <si>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</si>
  <si>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</si>
  <si>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</si>
  <si>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</si>
  <si>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</si>
  <si>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</si>
  <si>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</si>
  <si>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</si>
  <si>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</si>
  <si>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</si>
  <si>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</si>
  <si>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</si>
  <si>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</si>
  <si>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</si>
  <si>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</si>
  <si>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</si>
  <si>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</si>
  <si>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</si>
  <si>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</si>
  <si>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</si>
  <si>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</si>
  <si>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</si>
  <si>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</si>
  <si>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</si>
  <si>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</si>
  <si>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</si>
  <si>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</si>
  <si>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</si>
  <si>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</si>
  <si>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</si>
  <si>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</si>
  <si>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</si>
  <si>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</si>
  <si>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</si>
  <si>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</si>
  <si>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</si>
  <si>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</si>
  <si>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</si>
  <si>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</si>
  <si>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</si>
  <si>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</si>
  <si>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</si>
  <si>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</si>
  <si>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</si>
  <si>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</si>
  <si>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</si>
  <si>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</si>
  <si>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</si>
  <si>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</si>
  <si>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</si>
  <si>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</si>
  <si>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</si>
  <si>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</si>
  <si>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</si>
  <si>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</si>
  <si>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</si>
  <si>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</si>
  <si>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</si>
  <si>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</si>
  <si>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</si>
  <si>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</si>
  <si>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</si>
  <si>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</si>
  <si>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</si>
  <si>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</si>
  <si>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</si>
  <si>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</si>
  <si>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</si>
  <si>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</si>
  <si>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</si>
  <si>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</si>
  <si>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</si>
  <si>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</si>
  <si>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</si>
  <si>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</si>
  <si>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</si>
  <si>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</si>
  <si>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</si>
  <si>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</si>
  <si>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</si>
  <si>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</si>
  <si>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</si>
  <si>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</si>
  <si>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</si>
  <si>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</si>
  <si>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</si>
  <si>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</si>
  <si>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</si>
  <si>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</si>
  <si>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</si>
  <si>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</si>
  <si>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</si>
  <si>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</si>
  <si>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</si>
  <si>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</si>
  <si>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</si>
  <si>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</si>
  <si>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</si>
  <si>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</si>
  <si>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</si>
  <si>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</si>
  <si>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</si>
  <si>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</si>
  <si>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</si>
  <si>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</si>
  <si>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</si>
  <si>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</si>
  <si>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</si>
  <si>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</si>
  <si>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</si>
  <si>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</si>
  <si>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</si>
  <si>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</si>
  <si>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</si>
  <si>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</si>
  <si>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</si>
  <si>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</si>
  <si>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</si>
  <si>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</si>
  <si>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</si>
  <si>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</si>
  <si>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</si>
  <si>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</si>
  <si>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</si>
  <si>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</si>
  <si>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</si>
  <si>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</si>
  <si>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</si>
  <si>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</si>
  <si>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</si>
  <si>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</si>
  <si>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</si>
  <si>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</si>
  <si>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</si>
  <si>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</si>
  <si>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</si>
  <si>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</si>
  <si>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</si>
  <si>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</si>
  <si>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</si>
  <si>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</si>
  <si>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</si>
  <si>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</si>
  <si>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</si>
  <si>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</si>
  <si>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</si>
  <si>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</si>
  <si>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</si>
  <si>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</si>
  <si>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</si>
  <si>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</si>
  <si>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</si>
  <si>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</si>
  <si>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</si>
  <si>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</si>
  <si>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</si>
  <si>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</si>
  <si>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</si>
  <si>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</si>
  <si>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</si>
  <si>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</si>
  <si>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</si>
  <si>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</si>
  <si>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</si>
  <si>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</si>
  <si>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</si>
  <si>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</si>
  <si>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</si>
  <si>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</si>
  <si>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</si>
  <si>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</si>
  <si>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</si>
  <si>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</si>
  <si>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</si>
  <si>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</si>
  <si>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</si>
  <si>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</si>
  <si>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</si>
  <si>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</si>
  <si>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</si>
  <si>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</si>
  <si>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</si>
  <si>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</si>
  <si>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</si>
  <si>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</si>
  <si>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</si>
  <si>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</si>
  <si>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</si>
  <si>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</si>
  <si>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</si>
  <si>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</si>
  <si>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</si>
  <si>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</si>
  <si>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</si>
  <si>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</si>
  <si>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</si>
  <si>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</si>
  <si>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</si>
  <si>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</si>
  <si>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</si>
  <si>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</si>
  <si>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</si>
  <si>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</si>
  <si>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</si>
  <si>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</si>
  <si>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</si>
  <si>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</si>
  <si>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</si>
  <si>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</si>
  <si>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</si>
  <si>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</si>
  <si>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</si>
  <si>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</si>
  <si>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</si>
  <si>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</si>
  <si>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</si>
  <si>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</si>
  <si>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</si>
  <si>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</si>
  <si>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</si>
  <si>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</si>
  <si>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</si>
  <si>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</si>
  <si>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</si>
  <si>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</si>
  <si>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</si>
  <si>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</si>
  <si>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</si>
  <si>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</si>
  <si>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</si>
  <si>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</si>
  <si>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</si>
  <si>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</si>
  <si>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</si>
  <si>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</si>
  <si>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</si>
  <si>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</si>
  <si>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</si>
  <si>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</si>
  <si>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</si>
  <si>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</si>
  <si>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</si>
  <si>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</si>
  <si>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</si>
  <si>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</si>
  <si>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</si>
  <si>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</si>
  <si>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</si>
  <si>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</si>
  <si>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</si>
  <si>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</si>
  <si>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</si>
  <si>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</si>
  <si>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</si>
  <si>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</si>
  <si>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</si>
  <si>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</si>
  <si>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</si>
  <si>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</si>
  <si>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</si>
  <si>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</si>
  <si>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</si>
  <si>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</si>
  <si>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</si>
  <si>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</si>
  <si>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</si>
  <si>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</si>
  <si>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</si>
  <si>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</si>
  <si>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</si>
  <si>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</si>
  <si>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</si>
  <si>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</si>
  <si>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</si>
  <si>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</si>
  <si>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</si>
  <si>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</si>
  <si>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</si>
  <si>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</si>
  <si>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</si>
  <si>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</si>
  <si>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</si>
  <si>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</si>
  <si>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</si>
  <si>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</si>
  <si>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</si>
  <si>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</si>
  <si>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</si>
  <si>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</si>
  <si>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</si>
  <si>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</si>
  <si>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</si>
  <si>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</si>
  <si>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</si>
  <si>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</si>
  <si>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</si>
  <si>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</si>
  <si>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</si>
  <si>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</si>
  <si>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</si>
  <si>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</si>
  <si>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</si>
  <si>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</si>
  <si>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</si>
  <si>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</si>
  <si>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</si>
  <si>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</si>
  <si>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</si>
  <si>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</si>
  <si>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</si>
  <si>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</si>
  <si>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</si>
  <si>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</si>
  <si>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</si>
  <si>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</si>
  <si>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</si>
  <si>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</si>
  <si>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</si>
  <si>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</si>
  <si>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</si>
  <si>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</si>
  <si>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</si>
  <si>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</si>
  <si>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</si>
  <si>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</si>
  <si>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</si>
  <si>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</si>
  <si>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</si>
  <si>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</si>
  <si>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</si>
  <si>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</si>
  <si>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</si>
  <si>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</si>
  <si>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</si>
  <si>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</si>
  <si>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</si>
  <si>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</si>
  <si>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</si>
  <si>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</si>
  <si>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</si>
  <si>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</si>
  <si>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</si>
  <si>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</si>
  <si>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</si>
  <si>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</si>
  <si>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</si>
  <si>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</si>
  <si>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</si>
  <si>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</si>
  <si>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</si>
  <si>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</si>
  <si>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</si>
  <si>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</si>
  <si>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</si>
  <si>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</si>
  <si>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</si>
  <si>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</si>
  <si>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</si>
  <si>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</si>
  <si>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</si>
  <si>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</si>
  <si>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</si>
  <si>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</si>
  <si>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</si>
  <si>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</si>
  <si>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</si>
  <si>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</si>
  <si>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</si>
  <si>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</si>
  <si>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</si>
  <si>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</si>
  <si>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</si>
  <si>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</si>
  <si>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</si>
  <si>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</si>
  <si>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</si>
  <si>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</si>
  <si>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</si>
  <si>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</si>
  <si>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</si>
  <si>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</si>
  <si>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</si>
  <si>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</si>
  <si>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</si>
  <si>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</si>
  <si>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</si>
  <si>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</si>
  <si>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</si>
  <si>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</si>
  <si>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</si>
  <si>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</si>
  <si>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</si>
  <si>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</si>
  <si>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</si>
  <si>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</si>
  <si>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</si>
  <si>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</si>
  <si>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</si>
  <si>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</si>
  <si>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</si>
  <si>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</si>
  <si>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</si>
  <si>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</si>
  <si>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</si>
  <si>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</si>
  <si>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</si>
  <si>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</si>
  <si>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</si>
  <si>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</si>
  <si>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</si>
  <si>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</si>
  <si>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</si>
  <si>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</si>
  <si>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</si>
  <si>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</si>
  <si>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</si>
  <si>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</si>
  <si>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</si>
  <si>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</si>
  <si>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</si>
  <si>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</si>
  <si>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</si>
  <si>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</si>
  <si>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</si>
  <si>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</si>
  <si>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</si>
  <si>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</si>
  <si>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</si>
  <si>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</si>
  <si>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</si>
  <si>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</si>
  <si>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</si>
  <si>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</si>
  <si>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</si>
  <si>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</si>
  <si>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</si>
  <si>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</si>
  <si>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</si>
  <si>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</si>
  <si>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</si>
  <si>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</si>
  <si>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</si>
  <si>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</si>
  <si>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</si>
  <si>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</si>
  <si>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</si>
  <si>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</si>
  <si>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</si>
  <si>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</si>
  <si>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</si>
  <si>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</si>
  <si>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</si>
  <si>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</si>
  <si>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</si>
  <si>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</si>
  <si>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</si>
  <si>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</si>
  <si>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</si>
  <si>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</si>
  <si>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</si>
  <si>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</si>
  <si>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</si>
  <si>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</si>
  <si>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</si>
  <si>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</si>
  <si>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</si>
  <si>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</si>
  <si>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</si>
  <si>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</si>
  <si>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</si>
  <si>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</si>
  <si>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</si>
  <si>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</si>
  <si>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</si>
  <si>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</si>
  <si>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</si>
  <si>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</si>
  <si>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</si>
  <si>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</si>
  <si>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</si>
  <si>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</si>
  <si>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</si>
  <si>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</si>
  <si>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</si>
  <si>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</si>
  <si>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</si>
  <si>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</si>
  <si>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</si>
  <si>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</si>
  <si>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</si>
  <si>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</si>
  <si>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</si>
  <si>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</si>
  <si>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</si>
  <si>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</si>
  <si>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</si>
  <si>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</si>
  <si>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</si>
  <si>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</si>
  <si>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</si>
  <si>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</si>
  <si>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</si>
  <si>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</si>
  <si>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</si>
  <si>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</si>
  <si>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</si>
  <si>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</si>
  <si>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</si>
  <si>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</si>
  <si>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</si>
  <si>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</si>
  <si>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</si>
  <si>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</si>
  <si>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</si>
  <si>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</si>
  <si>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</si>
  <si>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</si>
  <si>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</si>
  <si>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</si>
  <si>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</si>
  <si>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</si>
  <si>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</si>
  <si>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</si>
  <si>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</si>
  <si>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</si>
  <si>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</si>
  <si>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</si>
  <si>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</si>
  <si>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</si>
  <si>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</si>
  <si>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</si>
  <si>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</si>
  <si>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</si>
  <si>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</si>
  <si>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</si>
  <si>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</si>
  <si>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</si>
  <si>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</si>
  <si>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</si>
  <si>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</si>
  <si>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</si>
  <si>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</si>
  <si>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</si>
  <si>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</si>
  <si>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</si>
  <si>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</si>
  <si>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</si>
  <si>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</si>
  <si>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</si>
  <si>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</si>
  <si>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</si>
  <si>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</si>
  <si>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</si>
  <si>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</si>
  <si>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</si>
  <si>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</si>
  <si>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</si>
  <si>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</si>
  <si>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</si>
  <si>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</si>
  <si>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</si>
  <si>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</si>
  <si>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</si>
  <si>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</si>
  <si>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</si>
  <si>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</si>
  <si>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</si>
  <si>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</si>
  <si>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</si>
  <si>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</si>
  <si>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</si>
  <si>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</si>
  <si>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</si>
  <si>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</si>
  <si>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</si>
  <si>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</si>
  <si>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</si>
  <si>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</si>
  <si>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</si>
  <si>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</si>
  <si>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</si>
  <si>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</si>
  <si>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</si>
  <si>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</si>
  <si>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</si>
  <si>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</si>
  <si>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</si>
  <si>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</si>
  <si>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</si>
  <si>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</si>
  <si>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</si>
  <si>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</si>
  <si>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</si>
  <si>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</si>
  <si>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</si>
  <si>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</si>
  <si>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</si>
  <si>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</si>
  <si>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</si>
  <si>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</si>
  <si>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</si>
  <si>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</si>
  <si>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</si>
  <si>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</si>
  <si>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</si>
  <si>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</si>
  <si>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</si>
  <si>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</si>
  <si>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</si>
  <si>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</si>
  <si>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</si>
  <si>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</si>
  <si>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</si>
  <si>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</si>
  <si>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</si>
  <si>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</si>
  <si>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</si>
  <si>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</si>
  <si>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</si>
  <si>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</si>
  <si>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</si>
  <si>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</si>
  <si>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</si>
  <si>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</si>
  <si>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</si>
  <si>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</si>
  <si>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</si>
  <si>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</si>
  <si>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</si>
  <si>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</si>
  <si>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</si>
  <si>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</si>
  <si>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</si>
  <si>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</si>
  <si>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</si>
  <si>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</si>
  <si>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</si>
  <si>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</si>
  <si>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</si>
  <si>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</si>
  <si>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</si>
  <si>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</si>
  <si>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</si>
  <si>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</si>
  <si>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</si>
  <si>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</si>
  <si>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</si>
  <si>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</si>
  <si>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</si>
  <si>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</si>
  <si>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</si>
  <si>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</si>
  <si>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</si>
  <si>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</si>
  <si>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</si>
  <si>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</si>
  <si>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</si>
  <si>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</si>
  <si>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</si>
  <si>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</si>
  <si>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</si>
  <si>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</si>
  <si>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</si>
  <si>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</si>
  <si>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</si>
  <si>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</si>
  <si>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</si>
  <si>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</si>
  <si>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</si>
  <si>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</si>
  <si>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</si>
  <si>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</si>
  <si>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</si>
  <si>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</si>
  <si>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</si>
  <si>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</si>
  <si>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</si>
  <si>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</si>
  <si>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</si>
  <si>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</si>
  <si>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</si>
  <si>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</si>
  <si>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</si>
  <si>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</si>
  <si>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</si>
  <si>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</si>
  <si>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</si>
  <si>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</si>
  <si>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</si>
  <si>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</si>
  <si>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</si>
  <si>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</si>
  <si>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</si>
  <si>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</si>
  <si>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</si>
  <si>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</si>
  <si>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</si>
  <si>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</si>
  <si>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</si>
  <si>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</si>
  <si>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</si>
  <si>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</si>
  <si>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</si>
  <si>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</si>
  <si>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</si>
  <si>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</si>
  <si>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</si>
  <si>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</si>
  <si>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</si>
  <si>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</si>
  <si>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</si>
  <si>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</si>
  <si>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</si>
  <si>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</si>
  <si>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</si>
  <si>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</si>
  <si>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</si>
  <si>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</si>
  <si>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</si>
  <si>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</si>
  <si>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</si>
  <si>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</si>
  <si>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</si>
  <si>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</si>
  <si>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</si>
  <si>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</si>
  <si>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</si>
  <si>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</si>
  <si>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</si>
  <si>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</si>
  <si>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</si>
  <si>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</si>
  <si>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</si>
  <si>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</si>
  <si>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</si>
  <si>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</si>
  <si>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</si>
  <si>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</si>
  <si>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</si>
  <si>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</si>
  <si>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</si>
  <si>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</si>
  <si>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</si>
  <si>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</si>
  <si>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</si>
  <si>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</si>
  <si>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</si>
  <si>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</si>
  <si>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</si>
  <si>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</si>
  <si>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</si>
  <si>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</si>
  <si>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</si>
  <si>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</si>
  <si>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</si>
  <si>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</si>
  <si>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</si>
  <si>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</si>
  <si>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</si>
  <si>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</si>
  <si>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</si>
  <si>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</si>
  <si>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</si>
  <si>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</si>
  <si>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</si>
  <si>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</si>
  <si>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</si>
  <si>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</si>
  <si>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</si>
  <si>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</si>
  <si>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</si>
  <si>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</si>
  <si>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</si>
  <si>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</si>
  <si>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</si>
  <si>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</si>
  <si>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</si>
  <si>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</si>
  <si>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</si>
  <si>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</si>
  <si>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</si>
  <si>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</si>
  <si>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</si>
  <si>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</si>
  <si>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</si>
  <si>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</si>
  <si>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</si>
  <si>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</si>
  <si>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</si>
  <si>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</si>
  <si>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</si>
  <si>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</si>
  <si>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</si>
  <si>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</si>
  <si>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</si>
  <si>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</si>
  <si>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</si>
  <si>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</si>
  <si>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</si>
  <si>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</si>
  <si>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</si>
  <si>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</si>
  <si>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</si>
  <si>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</si>
  <si>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</si>
  <si>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</si>
  <si>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</si>
  <si>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</si>
  <si>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</si>
  <si>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</si>
  <si>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</si>
  <si>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</si>
  <si>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</si>
  <si>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</si>
  <si>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</si>
  <si>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</si>
  <si>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</si>
  <si>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</si>
  <si>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</si>
  <si>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</si>
  <si>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</si>
  <si>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</si>
  <si>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</si>
  <si>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</si>
  <si>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</si>
  <si>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</si>
  <si>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</si>
  <si>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</si>
  <si>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</si>
  <si>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</si>
  <si>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</si>
  <si>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</si>
  <si>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</si>
  <si>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</si>
  <si>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</si>
  <si>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</si>
  <si>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</si>
  <si>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</si>
  <si>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</si>
  <si>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</si>
  <si>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</si>
  <si>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</si>
  <si>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</si>
  <si>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</si>
  <si>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</si>
  <si>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</si>
  <si>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</si>
  <si>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</si>
  <si>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</si>
  <si>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</si>
  <si>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</si>
  <si>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</si>
  <si>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</si>
  <si>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</si>
  <si>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</si>
  <si>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</si>
  <si>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</si>
  <si>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</si>
  <si>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</si>
  <si>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</si>
  <si>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</si>
  <si>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</si>
  <si>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</si>
  <si>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</si>
  <si>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</si>
  <si>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</si>
  <si>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</si>
  <si>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</si>
  <si>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</si>
  <si>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</si>
  <si>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</si>
  <si>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</si>
  <si>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</si>
  <si>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</si>
  <si>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</si>
  <si>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</si>
  <si>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</si>
  <si>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</si>
  <si>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</si>
  <si>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</si>
  <si>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</si>
  <si>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</si>
  <si>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</si>
  <si>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</si>
  <si>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</si>
  <si>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</si>
  <si>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</si>
  <si>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</si>
  <si>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</si>
  <si>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</si>
  <si>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</si>
  <si>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</si>
  <si>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</si>
  <si>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</si>
  <si>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</si>
  <si>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</si>
  <si>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</si>
  <si>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</si>
  <si>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</si>
  <si>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</si>
  <si>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</si>
  <si>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</si>
  <si>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</si>
  <si>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</si>
  <si>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</si>
  <si>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</si>
  <si>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</si>
  <si>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</si>
  <si>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</si>
  <si>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</si>
  <si>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</si>
  <si>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</si>
  <si>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</si>
  <si>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</si>
  <si>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</si>
  <si>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</si>
  <si>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</si>
  <si>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</si>
  <si>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</si>
  <si>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</si>
  <si>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</si>
  <si>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</si>
  <si>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</si>
  <si>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</si>
  <si>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</si>
  <si>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</si>
  <si>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</si>
  <si>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</si>
  <si>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</si>
  <si>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</si>
  <si>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</si>
  <si>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</si>
  <si>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</si>
  <si>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</si>
  <si>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</si>
  <si>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</si>
  <si>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</si>
  <si>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</si>
  <si>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</si>
  <si>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</si>
  <si>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</si>
  <si>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</si>
  <si>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</si>
  <si>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</si>
  <si>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</si>
  <si>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</si>
  <si>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</si>
  <si>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</si>
  <si>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</si>
  <si>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</si>
  <si>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</si>
  <si>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</si>
  <si>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</si>
  <si>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</si>
  <si>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</si>
  <si>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</si>
  <si>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</si>
  <si>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</si>
  <si>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</si>
  <si>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</si>
  <si>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</si>
  <si>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</si>
  <si>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</si>
  <si>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</si>
  <si>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</si>
  <si>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</si>
  <si>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</si>
  <si>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</si>
  <si>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</si>
  <si>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</si>
  <si>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</si>
  <si>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</si>
  <si>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</si>
  <si>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</si>
  <si>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</si>
  <si>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</si>
  <si>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</si>
  <si>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</si>
  <si>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</si>
  <si>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</si>
  <si>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</si>
  <si>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</si>
  <si>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</si>
  <si>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</si>
  <si>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</si>
  <si>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</si>
  <si>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</si>
  <si>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</si>
  <si>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</si>
  <si>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</si>
  <si>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</si>
  <si>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</si>
  <si>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</si>
  <si>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</si>
  <si>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</si>
  <si>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</si>
  <si>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</si>
  <si>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</si>
  <si>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</si>
  <si>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</si>
  <si>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</si>
  <si>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</si>
  <si>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</si>
  <si>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</si>
  <si>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</si>
  <si>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</si>
  <si>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</si>
  <si>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</si>
  <si>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</si>
  <si>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</si>
  <si>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</si>
  <si>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</si>
  <si>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</si>
  <si>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</si>
  <si>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</si>
  <si>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</si>
  <si>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</si>
  <si>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</si>
  <si>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</si>
  <si>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</si>
  <si>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</si>
  <si>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</si>
  <si>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</si>
  <si>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</si>
  <si>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</si>
  <si>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</si>
  <si>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</si>
  <si>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</si>
  <si>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</si>
  <si>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</si>
  <si>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</si>
  <si>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</si>
  <si>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</si>
  <si>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</si>
  <si>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</si>
  <si>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</si>
  <si>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</si>
  <si>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</si>
  <si>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</si>
  <si>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</si>
  <si>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</si>
  <si>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</si>
  <si>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</si>
  <si>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</si>
  <si>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</si>
  <si>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</si>
  <si>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</si>
  <si>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</si>
  <si>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</si>
  <si>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</si>
  <si>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</si>
  <si>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</si>
  <si>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</si>
  <si>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</si>
  <si>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</si>
  <si>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</si>
  <si>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</si>
  <si>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</si>
  <si>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</si>
  <si>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</si>
  <si>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</si>
  <si>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</si>
  <si>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</si>
  <si>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</si>
  <si>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</si>
  <si>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</si>
  <si>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</si>
  <si>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</si>
  <si>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</si>
  <si>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</si>
  <si>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</si>
  <si>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</si>
  <si>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</si>
  <si>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</si>
  <si>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</si>
  <si>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</si>
  <si>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</si>
  <si>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</si>
  <si>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</si>
  <si>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</si>
  <si>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</si>
  <si>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</si>
  <si>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</si>
  <si>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</si>
  <si>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</si>
  <si>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</si>
  <si>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</si>
  <si>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</si>
  <si>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</si>
  <si>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</si>
  <si>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</si>
  <si>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</si>
  <si>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</si>
  <si>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</si>
  <si>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</si>
  <si>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</si>
  <si>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</si>
  <si>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</si>
  <si>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</si>
  <si>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</si>
  <si>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</si>
  <si>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</si>
  <si>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</si>
  <si>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</si>
  <si>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</si>
  <si>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</si>
  <si>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</si>
  <si>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</si>
  <si>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</si>
  <si>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</si>
  <si>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</si>
  <si>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</si>
  <si>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</si>
  <si>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</si>
  <si>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</si>
  <si>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</si>
  <si>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</si>
  <si>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</si>
  <si>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</si>
  <si>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</si>
  <si>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</si>
  <si>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</si>
  <si>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</si>
  <si>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</si>
  <si>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</si>
  <si>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</si>
  <si>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</si>
  <si>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</si>
  <si>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</si>
  <si>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</si>
  <si>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</si>
  <si>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</si>
  <si>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</si>
  <si>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</si>
  <si>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</si>
  <si>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</si>
  <si>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</si>
  <si>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</si>
  <si>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</si>
  <si>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</si>
  <si>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</si>
  <si>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</si>
  <si>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</si>
  <si>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</si>
  <si>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</si>
  <si>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</si>
  <si>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</si>
  <si>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</si>
  <si>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</si>
  <si>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</si>
  <si>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</si>
  <si>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</si>
  <si>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</si>
  <si>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</si>
  <si>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</si>
  <si>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</si>
  <si>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</si>
  <si>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</si>
  <si>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</si>
  <si>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</si>
  <si>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</si>
  <si>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</si>
  <si>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</si>
  <si>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</si>
  <si>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</si>
  <si>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</si>
  <si>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</si>
  <si>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</si>
  <si>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</si>
  <si>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</si>
  <si>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</si>
  <si>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</si>
  <si>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</si>
  <si>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</si>
  <si>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</si>
  <si>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</si>
  <si>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</si>
  <si>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</si>
  <si>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</si>
  <si>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</si>
  <si>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</si>
  <si>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</si>
  <si>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</si>
  <si>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</si>
  <si>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</si>
  <si>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</si>
  <si>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</si>
  <si>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</si>
  <si>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</si>
  <si>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</si>
  <si>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</si>
  <si>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</si>
  <si>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</si>
  <si>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</si>
  <si>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</si>
  <si>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</si>
  <si>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</si>
  <si>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</si>
  <si>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</si>
  <si>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</si>
  <si>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</si>
  <si>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</si>
  <si>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</si>
  <si>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</si>
  <si>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</si>
  <si>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</si>
  <si>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</si>
  <si>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</si>
  <si>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</si>
  <si>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</si>
  <si>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</si>
  <si>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</si>
  <si>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</si>
  <si>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</si>
  <si>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</si>
  <si>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</si>
  <si>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</si>
  <si>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</si>
  <si>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</si>
  <si>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</si>
  <si>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</si>
  <si>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</si>
  <si>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</si>
  <si>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</si>
  <si>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</si>
  <si>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</si>
  <si>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</si>
  <si>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</si>
  <si>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</si>
  <si>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</si>
  <si>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</si>
  <si>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</si>
  <si>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</si>
  <si>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</si>
  <si>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</si>
  <si>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</si>
  <si>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</si>
  <si>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</si>
  <si>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</si>
  <si>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</si>
  <si>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</si>
  <si>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</si>
  <si>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</si>
  <si>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</si>
  <si>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</si>
  <si>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</si>
  <si>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</si>
  <si>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</si>
  <si>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</si>
  <si>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</si>
  <si>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</si>
  <si>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</si>
  <si>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</si>
  <si>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</si>
  <si>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</si>
  <si>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</si>
  <si>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</si>
  <si>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</si>
  <si>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</si>
  <si>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</si>
  <si>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</si>
  <si>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</si>
  <si>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</si>
  <si>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</si>
  <si>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</si>
  <si>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</si>
  <si>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</si>
  <si>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</si>
  <si>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</si>
  <si>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</si>
  <si>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</si>
  <si>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</si>
  <si>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</si>
  <si>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</si>
  <si>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</si>
  <si>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</si>
  <si>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</si>
  <si>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</si>
  <si>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</si>
  <si>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</si>
  <si>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</si>
  <si>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</si>
  <si>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</si>
  <si>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</si>
  <si>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</si>
  <si>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</si>
  <si>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</si>
  <si>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</si>
  <si>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</si>
  <si>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</si>
  <si>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</si>
  <si>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</si>
  <si>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</si>
  <si>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</si>
  <si>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</si>
  <si>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</si>
  <si>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</si>
  <si>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</si>
  <si>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</si>
  <si>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</si>
  <si>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</si>
  <si>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</si>
  <si>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</si>
  <si>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</si>
  <si>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</si>
  <si>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</si>
  <si>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</si>
  <si>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</si>
  <si>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</si>
  <si>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</si>
  <si>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</si>
  <si>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</si>
  <si>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</si>
  <si>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</si>
  <si>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</si>
  <si>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</si>
  <si>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</si>
  <si>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</si>
  <si>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</si>
  <si>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</si>
  <si>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</si>
  <si>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</si>
  <si>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</si>
  <si>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</si>
  <si>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</si>
  <si>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</si>
  <si>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</si>
  <si>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</si>
  <si>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</si>
  <si>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</si>
  <si>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</si>
  <si>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</si>
  <si>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</si>
  <si>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</si>
  <si>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</si>
  <si>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</si>
  <si>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</si>
  <si>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</si>
  <si>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</si>
  <si>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</si>
  <si>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</si>
  <si>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</si>
  <si>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</si>
  <si>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</si>
  <si>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</si>
  <si>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</si>
  <si>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</si>
  <si>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</si>
  <si>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</si>
  <si>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</si>
  <si>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</si>
  <si>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</si>
  <si>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</si>
  <si>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</si>
  <si>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</si>
  <si>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</si>
  <si>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</si>
  <si>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</si>
  <si>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</si>
  <si>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</si>
  <si>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</si>
  <si>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</si>
  <si>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</si>
  <si>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</si>
  <si>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</si>
  <si>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</si>
  <si>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</si>
  <si>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</si>
  <si>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</si>
  <si>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</si>
  <si>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</si>
  <si>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</si>
  <si>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</si>
  <si>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</si>
  <si>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</si>
  <si>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</si>
  <si>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</si>
  <si>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</si>
  <si>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</si>
  <si>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</si>
  <si>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</si>
  <si>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</si>
  <si>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</si>
  <si>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</si>
  <si>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</si>
  <si>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</si>
  <si>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</si>
  <si>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</si>
  <si>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</si>
  <si>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</si>
  <si>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</si>
  <si>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</si>
  <si>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</si>
  <si>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</si>
  <si>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</si>
  <si>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</si>
  <si>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</si>
  <si>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</si>
  <si>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</si>
  <si>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</si>
  <si>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</si>
  <si>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</si>
  <si>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</si>
  <si>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</si>
  <si>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</si>
  <si>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</si>
  <si>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</si>
  <si>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</si>
  <si>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</si>
  <si>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</si>
  <si>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</si>
  <si>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</si>
  <si>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</si>
  <si>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</si>
  <si>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</si>
  <si>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</si>
  <si>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</si>
  <si>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</si>
  <si>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</si>
  <si>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</si>
  <si>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</si>
  <si>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</si>
  <si>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</si>
  <si>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</si>
  <si>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</si>
  <si>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</si>
  <si>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</si>
  <si>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</si>
  <si>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</si>
  <si>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</si>
  <si>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</si>
  <si>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</si>
  <si>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</si>
  <si>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</si>
  <si>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</si>
  <si>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</si>
  <si>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</si>
  <si>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</si>
  <si>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</si>
  <si>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</si>
  <si>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</si>
  <si>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</si>
  <si>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</si>
  <si>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</si>
  <si>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</si>
  <si>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</si>
  <si>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</si>
  <si>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</si>
  <si>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</si>
  <si>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</si>
  <si>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</si>
  <si>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</si>
  <si>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</si>
  <si>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</si>
  <si>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</si>
  <si>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</si>
  <si>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</si>
  <si>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</si>
  <si>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</si>
  <si>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</si>
  <si>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</si>
  <si>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</si>
  <si>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</si>
  <si>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</si>
  <si>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</si>
  <si>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</si>
  <si>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</si>
  <si>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</si>
  <si>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</si>
  <si>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</si>
  <si>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</si>
  <si>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</si>
  <si>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</si>
  <si>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</si>
  <si>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</si>
  <si>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</si>
  <si>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</si>
  <si>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</si>
  <si>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</si>
  <si>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</si>
  <si>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</si>
  <si>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</si>
  <si>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</si>
  <si>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</si>
  <si>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</si>
  <si>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</si>
  <si>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</si>
  <si>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</si>
  <si>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</si>
  <si>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</si>
  <si>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</si>
  <si>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</si>
  <si>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</si>
  <si>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</si>
  <si>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</si>
  <si>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</si>
  <si>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</si>
  <si>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</si>
  <si>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</si>
  <si>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</si>
  <si>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</si>
  <si>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</si>
  <si>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</si>
  <si>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</si>
  <si>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</si>
  <si>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</si>
  <si>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</si>
  <si>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</si>
  <si>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</si>
  <si>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</si>
  <si>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</si>
  <si>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</si>
  <si>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</si>
  <si>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</si>
  <si>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</si>
  <si>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</si>
  <si>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</si>
  <si>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</si>
  <si>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</si>
  <si>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</si>
  <si>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</si>
  <si>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</si>
  <si>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</si>
  <si>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</si>
  <si>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</si>
  <si>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</si>
  <si>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</si>
  <si>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</si>
  <si>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</si>
  <si>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</si>
  <si>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</si>
  <si>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</si>
  <si>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</si>
  <si>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</si>
  <si>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</si>
  <si>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</si>
  <si>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</si>
  <si>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</si>
  <si>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</si>
  <si>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</si>
  <si>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</si>
  <si>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</si>
  <si>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</si>
  <si>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</si>
  <si>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</si>
  <si>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</si>
  <si>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</si>
  <si>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</si>
  <si>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</si>
  <si>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</si>
  <si>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</si>
  <si>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</si>
  <si>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</si>
  <si>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</si>
  <si>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</si>
  <si>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</si>
  <si>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</si>
  <si>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</si>
  <si>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</si>
  <si>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</si>
  <si>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</si>
  <si>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</si>
  <si>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</si>
  <si>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</si>
  <si>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</si>
  <si>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</si>
  <si>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</si>
  <si>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</si>
  <si>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</si>
  <si>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</si>
  <si>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</si>
  <si>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</si>
  <si>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</si>
  <si>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</si>
  <si>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</si>
  <si>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</si>
  <si>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</si>
  <si>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</si>
  <si>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</si>
  <si>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</si>
  <si>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</si>
  <si>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</si>
  <si>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</si>
  <si>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</si>
  <si>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</si>
  <si>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</si>
  <si>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</si>
  <si>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</si>
  <si>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</si>
  <si>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</si>
  <si>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</si>
  <si>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</si>
  <si>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</si>
  <si>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</si>
  <si>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</si>
  <si>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</si>
  <si>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</si>
  <si>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</si>
  <si>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</si>
  <si>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</si>
  <si>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</si>
  <si>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</si>
  <si>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</si>
  <si>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</si>
  <si>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</si>
  <si>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</si>
  <si>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</si>
  <si>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</si>
  <si>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</si>
  <si>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</si>
  <si>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</si>
  <si>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</si>
  <si>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</si>
  <si>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</si>
  <si>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</si>
  <si>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</si>
  <si>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</si>
  <si>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</si>
  <si>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</si>
  <si>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</si>
  <si>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</si>
  <si>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</si>
  <si>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</si>
  <si>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</si>
  <si>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</si>
  <si>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</si>
  <si>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</si>
  <si>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</si>
  <si>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</si>
  <si>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</si>
  <si>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</si>
  <si>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</si>
  <si>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</si>
  <si>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</si>
  <si>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</si>
  <si>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</si>
  <si>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</si>
  <si>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</si>
  <si>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</si>
  <si>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</si>
  <si>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</si>
  <si>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</si>
  <si>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</si>
  <si>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</si>
  <si>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</si>
  <si>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</si>
  <si>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</si>
  <si>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</si>
  <si>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</si>
  <si>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</si>
  <si>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</si>
  <si>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</si>
  <si>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</si>
  <si>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</si>
  <si>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</si>
  <si>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</si>
  <si>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</si>
  <si>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</si>
  <si>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</si>
  <si>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</si>
  <si>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</si>
  <si>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</si>
  <si>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</si>
  <si>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</si>
  <si>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</si>
  <si>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</si>
  <si>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</si>
  <si>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</si>
  <si>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</si>
  <si>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</si>
  <si>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</si>
  <si>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</si>
  <si>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</si>
  <si>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</si>
  <si>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</si>
  <si>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</si>
  <si>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</si>
  <si>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</si>
  <si>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</si>
  <si>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</si>
  <si>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</si>
  <si>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</si>
  <si>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</si>
  <si>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</si>
  <si>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</si>
  <si>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</si>
  <si>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</si>
  <si>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</si>
  <si>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</si>
  <si>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</si>
  <si>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</si>
  <si>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</si>
  <si>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</si>
  <si>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</si>
  <si>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</si>
  <si>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</si>
  <si>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</si>
  <si>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</si>
  <si>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</si>
  <si>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</si>
  <si>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</si>
  <si>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</si>
  <si>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</si>
  <si>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</si>
  <si>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</si>
  <si>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</si>
  <si>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</si>
  <si>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</si>
  <si>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</si>
  <si>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</si>
  <si>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</si>
  <si>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</si>
  <si>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</si>
  <si>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</si>
  <si>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</si>
  <si>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</si>
  <si>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</si>
  <si>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</si>
  <si>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</si>
  <si>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</si>
  <si>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</si>
  <si>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</si>
  <si>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</si>
  <si>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</si>
  <si>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</si>
  <si>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</si>
  <si>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</si>
  <si>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</si>
  <si>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</si>
  <si>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</si>
  <si>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</si>
  <si>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</si>
  <si>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</si>
  <si>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</si>
  <si>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</si>
  <si>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</si>
  <si>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</si>
  <si>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</si>
  <si>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</si>
  <si>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</si>
  <si>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</si>
  <si>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</si>
  <si>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</si>
  <si>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</si>
  <si>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</si>
  <si>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</si>
  <si>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</si>
  <si>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</si>
  <si>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</si>
  <si>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</si>
  <si>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</si>
  <si>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</si>
  <si>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</si>
  <si>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</si>
  <si>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</si>
  <si>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</si>
  <si>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</si>
  <si>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</si>
  <si>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</si>
  <si>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</si>
  <si>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</si>
  <si>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</si>
  <si>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</si>
  <si>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</si>
  <si>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</si>
  <si>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</si>
  <si>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</si>
  <si>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</si>
  <si>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</si>
  <si>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</si>
  <si>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</si>
  <si>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</si>
  <si>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</si>
  <si>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</si>
  <si>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</si>
  <si>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</si>
  <si>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</si>
  <si>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</si>
  <si>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</si>
  <si>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</si>
  <si>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</si>
  <si>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</si>
  <si>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</si>
  <si>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</si>
  <si>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</si>
  <si>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</si>
  <si>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</si>
  <si>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</si>
  <si>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</si>
  <si>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</si>
  <si>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</si>
  <si>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</si>
  <si>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</si>
  <si>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</si>
  <si>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</si>
  <si>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</si>
  <si>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</si>
  <si>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</si>
  <si>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</si>
  <si>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</si>
  <si>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</si>
  <si>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</si>
  <si>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</si>
  <si>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</si>
  <si>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</si>
  <si>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</si>
  <si>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</si>
  <si>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</si>
  <si>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</si>
  <si>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</si>
  <si>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</si>
  <si>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</si>
  <si>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</si>
  <si>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</si>
  <si>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</si>
  <si>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</si>
  <si>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</si>
  <si>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</si>
  <si>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</si>
  <si>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</si>
  <si>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</si>
  <si>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</si>
  <si>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</si>
  <si>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</si>
  <si>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</si>
  <si>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</si>
  <si>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</si>
  <si>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</si>
  <si>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</si>
  <si>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</si>
  <si>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</si>
  <si>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</si>
  <si>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</si>
  <si>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</si>
  <si>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</si>
  <si>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</si>
  <si>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</si>
  <si>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</si>
  <si>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</si>
  <si>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</si>
  <si>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</si>
  <si>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</si>
  <si>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</si>
  <si>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</si>
  <si>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</si>
  <si>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</si>
  <si>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</si>
  <si>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</si>
  <si>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</si>
  <si>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</si>
  <si>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</si>
  <si>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</si>
  <si>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</si>
  <si>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</si>
  <si>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</si>
  <si>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</si>
  <si>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</si>
  <si>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</si>
  <si>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</si>
  <si>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</si>
  <si>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</si>
  <si>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</si>
  <si>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</si>
  <si>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</si>
  <si>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</si>
  <si>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</si>
  <si>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</si>
  <si>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</si>
  <si>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</si>
  <si>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</si>
  <si>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</si>
  <si>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</si>
  <si>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</si>
  <si>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</si>
  <si>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</si>
  <si>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</si>
  <si>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</si>
  <si>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</si>
  <si>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</si>
  <si>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</si>
  <si>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</si>
  <si>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</si>
  <si>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</si>
  <si>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</si>
  <si>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</si>
  <si>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</si>
  <si>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</si>
  <si>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</si>
  <si>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</si>
  <si>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</si>
  <si>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</si>
  <si>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</si>
  <si>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</si>
  <si>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</si>
  <si>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</si>
  <si>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</si>
  <si>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</si>
  <si>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</si>
  <si>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</si>
  <si>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</si>
  <si>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</si>
  <si>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</si>
  <si>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</si>
  <si>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</si>
  <si>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</si>
  <si>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</si>
  <si>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</si>
  <si>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</si>
  <si>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</si>
  <si>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</si>
  <si>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</si>
  <si>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</si>
  <si>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</si>
  <si>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</si>
  <si>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</si>
  <si>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</si>
  <si>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</si>
  <si>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</si>
  <si>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</si>
  <si>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</si>
  <si>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</si>
  <si>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</si>
  <si>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</si>
  <si>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</si>
  <si>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</si>
  <si>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</si>
  <si>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</si>
  <si>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</si>
  <si>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</si>
  <si>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</si>
  <si>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</si>
  <si>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</si>
  <si>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</si>
  <si>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</si>
  <si>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</si>
  <si>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</si>
  <si>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</si>
  <si>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</si>
  <si>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</si>
  <si>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</si>
  <si>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</si>
  <si>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</si>
  <si>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</si>
  <si>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</si>
  <si>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</si>
  <si>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</si>
  <si>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</si>
  <si>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</si>
  <si>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</si>
  <si>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</si>
  <si>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</si>
  <si>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</si>
  <si>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</si>
  <si>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</si>
  <si>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</si>
  <si>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</si>
  <si>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</si>
  <si>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</si>
  <si>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</si>
  <si>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</si>
  <si>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</si>
  <si>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</si>
  <si>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</si>
  <si>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</si>
  <si>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</si>
  <si>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</si>
  <si>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</si>
  <si>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</si>
  <si>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</si>
  <si>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</si>
  <si>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</si>
  <si>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</si>
  <si>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</si>
  <si>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</si>
  <si>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</si>
  <si>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</si>
  <si>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</si>
  <si>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</si>
  <si>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</si>
  <si>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</si>
  <si>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</si>
  <si>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</si>
  <si>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</si>
  <si>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</si>
  <si>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</si>
  <si>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</si>
  <si>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</si>
  <si>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</si>
  <si>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</si>
  <si>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</si>
  <si>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</si>
  <si>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</si>
  <si>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</si>
  <si>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</si>
  <si>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</si>
  <si>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</si>
  <si>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</si>
  <si>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</si>
  <si>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</si>
  <si>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</si>
  <si>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</si>
  <si>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</si>
  <si>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</si>
  <si>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</si>
  <si>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</si>
  <si>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</si>
  <si>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</si>
  <si>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</si>
  <si>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</si>
  <si>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</si>
  <si>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</si>
  <si>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</si>
  <si>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</si>
  <si>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</si>
  <si>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</si>
  <si>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</si>
  <si>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</si>
  <si>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</si>
  <si>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</si>
  <si>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</si>
  <si>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</si>
  <si>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</si>
  <si>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</si>
  <si>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</si>
  <si>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</si>
  <si>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</si>
  <si>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</si>
  <si>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</si>
  <si>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</si>
  <si>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</si>
  <si>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</si>
  <si>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</si>
  <si>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</si>
  <si>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</si>
  <si>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</si>
  <si>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</si>
  <si>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</si>
  <si>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</si>
  <si>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</si>
  <si>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</si>
  <si>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</si>
  <si>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</si>
  <si>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</si>
  <si>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</si>
  <si>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</si>
  <si>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</si>
  <si>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</si>
  <si>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</si>
  <si>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</si>
  <si>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</si>
  <si>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</si>
  <si>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</si>
  <si>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</si>
  <si>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</si>
  <si>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</si>
  <si>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</si>
  <si>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</si>
  <si>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</si>
  <si>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</si>
  <si>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</si>
  <si>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</si>
  <si>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</si>
  <si>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</si>
  <si>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</si>
  <si>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</si>
  <si>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</si>
  <si>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</si>
  <si>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</si>
  <si>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</si>
  <si>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</si>
  <si>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</si>
  <si>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</si>
  <si>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</si>
  <si>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</si>
  <si>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</si>
  <si>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</si>
  <si>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</si>
  <si>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</si>
  <si>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</si>
  <si>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</si>
  <si>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</si>
  <si>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</si>
  <si>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</si>
  <si>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</si>
  <si>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</si>
  <si>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</si>
  <si>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</si>
  <si>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</si>
  <si>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</si>
  <si>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</si>
  <si>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</si>
  <si>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</si>
  <si>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</si>
  <si>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</si>
  <si>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</si>
  <si>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</si>
  <si>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</si>
  <si>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</si>
  <si>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</si>
  <si>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</si>
  <si>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</si>
  <si>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</si>
  <si>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</si>
  <si>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</si>
  <si>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</si>
  <si>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</si>
  <si>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</si>
  <si>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</si>
  <si>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</si>
  <si>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</si>
  <si>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</si>
  <si>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</si>
  <si>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</si>
  <si>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</si>
  <si>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</si>
  <si>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</si>
  <si>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</si>
  <si>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</si>
  <si>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</si>
  <si>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</si>
  <si>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</si>
  <si>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</si>
  <si>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</si>
  <si>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</si>
  <si>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</si>
  <si>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</si>
  <si>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</si>
  <si>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</si>
  <si>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</si>
  <si>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</si>
  <si>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</si>
  <si>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</si>
  <si>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</si>
  <si>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</si>
  <si>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</si>
  <si>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</si>
  <si>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</si>
  <si>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</si>
  <si>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</si>
  <si>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</si>
  <si>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</si>
  <si>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</si>
  <si>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</si>
  <si>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</si>
  <si>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</si>
  <si>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</si>
  <si>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</si>
  <si>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</si>
  <si>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</si>
  <si>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</si>
  <si>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</si>
  <si>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</si>
  <si>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</si>
  <si>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</si>
  <si>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</si>
  <si>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</si>
  <si>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</si>
  <si>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</si>
  <si>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</si>
  <si>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</si>
  <si>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</si>
  <si>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</si>
  <si>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</si>
  <si>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</si>
  <si>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</si>
  <si>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</si>
  <si>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</si>
  <si>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</si>
  <si>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</si>
  <si>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</si>
  <si>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</si>
  <si>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</si>
  <si>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</si>
  <si>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</si>
  <si>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</si>
  <si>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</si>
  <si>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</si>
  <si>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</si>
  <si>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</si>
  <si>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</si>
  <si>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</si>
  <si>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</si>
  <si>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</si>
  <si>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</si>
  <si>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</si>
  <si>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</si>
  <si>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</si>
  <si>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</si>
  <si>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</si>
  <si>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</si>
  <si>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</si>
  <si>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</si>
  <si>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</si>
  <si>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</si>
  <si>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</si>
  <si>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</si>
  <si>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</si>
  <si>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</si>
  <si>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</si>
  <si>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</si>
  <si>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</si>
  <si>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</si>
  <si>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</si>
  <si>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</si>
  <si>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</si>
  <si>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</si>
  <si>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</si>
  <si>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</si>
  <si>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</si>
  <si>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</si>
  <si>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</si>
  <si>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</si>
  <si>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</si>
  <si>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</si>
  <si>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</si>
  <si>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</si>
  <si>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</si>
  <si>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</si>
  <si>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</si>
  <si>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</si>
  <si>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</si>
  <si>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</si>
  <si>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</si>
  <si>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</si>
  <si>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</si>
  <si>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</si>
  <si>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</si>
  <si>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</si>
  <si>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</si>
  <si>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</si>
  <si>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</si>
  <si>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</si>
  <si>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</si>
  <si>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</si>
  <si>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</si>
  <si>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</si>
  <si>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</si>
  <si>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</si>
  <si>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</si>
  <si>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</si>
  <si>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</si>
  <si>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</si>
  <si>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</si>
  <si>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</si>
  <si>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</si>
  <si>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</si>
  <si>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</si>
  <si>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</si>
  <si>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</si>
  <si>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</si>
  <si>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</si>
  <si>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</si>
  <si>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</si>
  <si>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</si>
  <si>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</si>
  <si>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</si>
  <si>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</si>
  <si>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</si>
  <si>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</si>
  <si>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</si>
  <si>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</si>
  <si>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</si>
  <si>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</si>
  <si>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</si>
  <si>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</si>
  <si>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</si>
  <si>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</si>
  <si>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</si>
  <si>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</si>
  <si>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</si>
  <si>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</si>
  <si>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</si>
  <si>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</si>
  <si>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</si>
  <si>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</si>
  <si>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</si>
  <si>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</si>
  <si>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</si>
  <si>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</si>
  <si>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</si>
  <si>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</si>
  <si>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</si>
  <si>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</si>
  <si>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</si>
  <si>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</si>
  <si>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</si>
  <si>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</si>
  <si>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</si>
  <si>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</si>
  <si>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</si>
  <si>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</si>
  <si>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</si>
  <si>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</si>
  <si>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</si>
  <si>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</si>
  <si>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</si>
  <si>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</si>
  <si>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</si>
  <si>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</si>
  <si>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</si>
  <si>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</si>
  <si>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</si>
  <si>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</si>
  <si>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</si>
  <si>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</si>
  <si>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</si>
  <si>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</si>
  <si>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</si>
  <si>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</si>
  <si>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</si>
  <si>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</si>
  <si>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</si>
  <si>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</si>
  <si>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</si>
  <si>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</si>
  <si>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</si>
  <si>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</si>
  <si>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</si>
  <si>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</si>
  <si>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</si>
  <si>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</si>
  <si>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</si>
  <si>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</si>
  <si>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</si>
  <si>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</si>
  <si>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</si>
  <si>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</si>
  <si>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</si>
  <si>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</si>
  <si>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</si>
  <si>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</si>
  <si>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</si>
  <si>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</si>
  <si>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</si>
  <si>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</si>
  <si>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</si>
  <si>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</si>
  <si>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</si>
  <si>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</si>
  <si>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</si>
  <si>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</si>
  <si>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</si>
  <si>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</si>
  <si>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</si>
  <si>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</si>
  <si>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</si>
  <si>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</si>
  <si>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</si>
  <si>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</si>
  <si>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</si>
  <si>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</si>
  <si>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</si>
  <si>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</si>
  <si>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</si>
  <si>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</si>
  <si>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</si>
  <si>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</si>
  <si>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</si>
  <si>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</si>
  <si>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</si>
  <si>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</si>
  <si>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</si>
  <si>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</si>
  <si>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</si>
  <si>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</si>
  <si>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</si>
  <si>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</si>
  <si>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</si>
  <si>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</si>
  <si>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</si>
  <si>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</si>
  <si>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</si>
  <si>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</si>
  <si>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</si>
  <si>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</si>
  <si>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</si>
  <si>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</si>
  <si>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</si>
  <si>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</si>
  <si>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</si>
  <si>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</si>
  <si>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</si>
  <si>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</si>
  <si>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</si>
  <si>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</si>
  <si>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</si>
  <si>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</si>
  <si>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</si>
  <si>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</si>
  <si>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</si>
  <si>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</si>
  <si>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</si>
  <si>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</si>
  <si>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</si>
  <si>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</si>
  <si>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</si>
  <si>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</si>
  <si>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</si>
  <si>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</si>
  <si>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</si>
  <si>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</si>
  <si>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</si>
  <si>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</si>
  <si>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</si>
  <si>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</si>
  <si>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</si>
  <si>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</si>
  <si>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</si>
  <si>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</si>
  <si>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</si>
  <si>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</si>
  <si>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</si>
  <si>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</si>
  <si>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</si>
  <si>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</si>
  <si>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</si>
  <si>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</si>
  <si>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</si>
  <si>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</si>
  <si>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</si>
  <si>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</si>
  <si>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</si>
  <si>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</si>
  <si>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</si>
  <si>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</si>
  <si>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</si>
  <si>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</si>
  <si>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</si>
  <si>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</si>
  <si>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</si>
  <si>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</si>
  <si>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</si>
  <si>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</si>
  <si>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</si>
  <si>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</si>
  <si>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</si>
  <si>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</si>
  <si>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</si>
  <si>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</si>
  <si>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</si>
  <si>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</si>
  <si>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</si>
  <si>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</si>
  <si>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</si>
  <si>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</si>
  <si>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</si>
  <si>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</si>
  <si>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</si>
  <si>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</si>
  <si>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</si>
  <si>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</si>
  <si>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</si>
  <si>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</si>
  <si>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</si>
  <si>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</si>
  <si>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</si>
  <si>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</si>
  <si>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</si>
  <si>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</si>
  <si>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</si>
  <si>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</si>
  <si>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</si>
  <si>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</si>
  <si>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</si>
  <si>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</si>
  <si>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</si>
  <si>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</si>
  <si>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</si>
  <si>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</si>
  <si>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</si>
  <si>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</si>
  <si>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</si>
  <si>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</si>
  <si>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</si>
  <si>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</si>
  <si>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</si>
  <si>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</si>
  <si>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</si>
  <si>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</si>
  <si>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</si>
  <si>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</si>
  <si>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</si>
  <si>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</si>
  <si>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</si>
  <si>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</si>
  <si>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</si>
  <si>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</si>
  <si>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</si>
  <si>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</si>
  <si>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</si>
  <si>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</si>
  <si>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</si>
  <si>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</si>
  <si>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</si>
  <si>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</si>
  <si>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</si>
  <si>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</si>
  <si>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</si>
  <si>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</si>
  <si>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</si>
  <si>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</si>
  <si>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</si>
  <si>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</si>
  <si>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</si>
  <si>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</si>
  <si>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</si>
  <si>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</si>
  <si>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</si>
  <si>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</si>
  <si>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</si>
  <si>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</si>
  <si>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</si>
  <si>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</si>
  <si>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</si>
  <si>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</si>
  <si>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</si>
  <si>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</si>
  <si>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</si>
  <si>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</si>
  <si>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</si>
  <si>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</si>
  <si>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</si>
  <si>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</si>
  <si>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</si>
  <si>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</si>
  <si>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</si>
  <si>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</si>
  <si>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</si>
  <si>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</si>
  <si>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</si>
  <si>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</si>
  <si>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</si>
  <si>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</si>
  <si>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</si>
  <si>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</si>
  <si>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</si>
  <si>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</si>
  <si>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</si>
  <si>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</si>
  <si>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</si>
  <si>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</si>
  <si>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</si>
  <si>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</si>
  <si>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</si>
  <si>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</si>
  <si>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</si>
  <si>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</si>
  <si>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</si>
  <si>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</si>
  <si>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</si>
  <si>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</si>
  <si>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</si>
  <si>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</si>
  <si>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</si>
  <si>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</si>
  <si>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</si>
  <si>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</si>
  <si>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</si>
  <si>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</si>
  <si>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</si>
  <si>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</si>
  <si>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</si>
  <si>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</si>
  <si>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</si>
  <si>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</si>
  <si>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</si>
  <si>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</si>
  <si>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</si>
  <si>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</si>
  <si>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</si>
  <si>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</si>
  <si>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</si>
  <si>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</si>
  <si>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</si>
  <si>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</si>
  <si>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</si>
  <si>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</si>
  <si>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</si>
  <si>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</si>
  <si>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</si>
  <si>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</si>
  <si>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</si>
  <si>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</si>
  <si>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</si>
  <si>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</si>
  <si>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</si>
  <si>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</si>
  <si>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</si>
  <si>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</si>
  <si>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</si>
  <si>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</si>
  <si>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</si>
  <si>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</si>
  <si>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</si>
  <si>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</si>
  <si>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</si>
  <si>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</si>
  <si>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</si>
  <si>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</si>
  <si>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</si>
  <si>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</si>
  <si>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</si>
  <si>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</si>
  <si>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</si>
  <si>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</si>
  <si>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</si>
  <si>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</si>
  <si>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</si>
  <si>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</si>
  <si>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</si>
  <si>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</si>
  <si>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</si>
  <si>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</si>
  <si>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</si>
  <si>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</si>
  <si>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</si>
  <si>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</si>
  <si>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</si>
  <si>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</si>
  <si>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</si>
  <si>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</si>
  <si>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</si>
  <si>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</si>
  <si>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</si>
  <si>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</si>
  <si>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</si>
  <si>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</si>
  <si>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</si>
  <si>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</si>
  <si>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</si>
  <si>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</si>
  <si>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</si>
  <si>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</si>
  <si>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</si>
  <si>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</si>
  <si>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</si>
  <si>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</si>
  <si>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</si>
  <si>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</si>
  <si>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</si>
  <si>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</si>
  <si>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</si>
  <si>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</si>
  <si>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</si>
  <si>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</si>
  <si>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</si>
  <si>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</si>
  <si>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</si>
  <si>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</si>
  <si>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</si>
  <si>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</si>
  <si>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</si>
  <si>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</si>
  <si>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</si>
  <si>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</si>
  <si>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</si>
  <si>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</si>
  <si>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</si>
  <si>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</si>
  <si>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</si>
  <si>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</si>
  <si>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</si>
  <si>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</si>
  <si>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</si>
  <si>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</si>
  <si>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</si>
  <si>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</si>
  <si>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</si>
  <si>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</si>
  <si>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</si>
  <si>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</si>
  <si>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</si>
  <si>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</si>
  <si>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</si>
  <si>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</si>
  <si>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</si>
  <si>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</si>
  <si>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</si>
  <si>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</si>
  <si>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</si>
  <si>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</si>
  <si>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</si>
  <si>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</si>
  <si>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</si>
  <si>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</si>
  <si>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</si>
  <si>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</si>
  <si>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</si>
  <si>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</si>
  <si>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</si>
  <si>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</si>
  <si>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</si>
  <si>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</si>
  <si>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</si>
  <si>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</si>
  <si>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</si>
  <si>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</si>
  <si>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</si>
  <si>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</si>
  <si>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</si>
  <si>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</si>
  <si>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</si>
  <si>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</si>
  <si>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</si>
  <si>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</si>
  <si>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</si>
  <si>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</si>
  <si>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</si>
  <si>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</si>
  <si>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</si>
  <si>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</si>
  <si>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</si>
  <si>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</si>
  <si>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</si>
  <si>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</si>
  <si>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</si>
  <si>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</si>
  <si>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</si>
  <si>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</si>
  <si>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</si>
  <si>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</si>
  <si>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</si>
  <si>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</si>
  <si>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</si>
  <si>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</si>
  <si>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</si>
  <si>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</si>
  <si>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</si>
  <si>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</si>
  <si>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</si>
  <si>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</si>
  <si>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</si>
  <si>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</si>
  <si>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</si>
  <si>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</si>
  <si>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</si>
  <si>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</si>
  <si>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</si>
  <si>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</si>
  <si>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</si>
  <si>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</si>
  <si>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</si>
  <si>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</si>
  <si>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</si>
  <si>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</si>
  <si>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</si>
  <si>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</si>
  <si>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</si>
  <si>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</si>
  <si>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</si>
  <si>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</si>
  <si>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</si>
  <si>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</si>
  <si>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</si>
  <si>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</si>
  <si>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</si>
  <si>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</si>
  <si>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</si>
  <si>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</si>
  <si>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</si>
  <si>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</si>
  <si>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</si>
  <si>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</si>
  <si>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</si>
  <si>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</si>
  <si>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</si>
  <si>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</si>
  <si>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</si>
  <si>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</si>
  <si>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</si>
  <si>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</si>
  <si>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</si>
  <si>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</si>
  <si>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</si>
  <si>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</si>
  <si>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</si>
  <si>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</si>
  <si>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</si>
  <si>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</si>
  <si>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</si>
  <si>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</si>
  <si>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</si>
  <si>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</si>
  <si>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</si>
  <si>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</si>
  <si>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</si>
  <si>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</si>
  <si>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</si>
  <si>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</si>
  <si>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</si>
  <si>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</si>
  <si>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</si>
  <si>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</si>
  <si>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</si>
  <si>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</si>
  <si>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</si>
  <si>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</si>
  <si>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</si>
  <si>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</si>
  <si>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</si>
  <si>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</si>
  <si>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</si>
  <si>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</si>
  <si>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</si>
  <si>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</si>
  <si>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</si>
  <si>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</si>
  <si>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</si>
  <si>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</si>
  <si>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</si>
  <si>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</si>
  <si>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</si>
  <si>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</si>
  <si>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</si>
  <si>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</si>
  <si>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</si>
  <si>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</si>
  <si>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</si>
  <si>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</si>
  <si>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</si>
  <si>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</si>
  <si>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</si>
  <si>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</si>
  <si>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</si>
  <si>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</si>
  <si>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</si>
  <si>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</si>
  <si>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</si>
  <si>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</si>
  <si>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</si>
  <si>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</si>
  <si>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</si>
  <si>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</si>
  <si>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</si>
  <si>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</si>
  <si>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</si>
  <si>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</si>
  <si>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</si>
  <si>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</si>
  <si>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</si>
  <si>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</si>
  <si>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</si>
  <si>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</si>
  <si>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</si>
  <si>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</si>
  <si>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</si>
  <si>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</si>
  <si>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</si>
  <si>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</si>
  <si>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</si>
  <si>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</si>
  <si>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</si>
  <si>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</si>
  <si>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</si>
  <si>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</si>
  <si>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</si>
  <si>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</si>
  <si>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</si>
  <si>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</si>
  <si>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</si>
  <si>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</si>
  <si>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</si>
  <si>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</si>
  <si>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</si>
  <si>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</si>
  <si>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</si>
  <si>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</si>
  <si>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</si>
  <si>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</si>
  <si>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</si>
  <si>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</si>
  <si>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</si>
  <si>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</si>
  <si>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</si>
  <si>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</si>
  <si>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</si>
  <si>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</si>
  <si>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</si>
  <si>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</si>
  <si>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</si>
  <si>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</si>
  <si>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</si>
  <si>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</si>
  <si>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</si>
  <si>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</si>
  <si>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</si>
  <si>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</si>
  <si>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</si>
  <si>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</si>
  <si>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</si>
  <si>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</si>
  <si>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</si>
  <si>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</si>
  <si>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</si>
  <si>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</si>
  <si>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</si>
  <si>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</si>
  <si>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</si>
  <si>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</si>
  <si>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</si>
  <si>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</si>
  <si>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</si>
  <si>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</si>
  <si>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</si>
  <si>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</si>
  <si>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</si>
  <si>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</si>
  <si>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</si>
  <si>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</si>
  <si>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</si>
  <si>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</si>
  <si>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</si>
  <si>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</si>
  <si>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</si>
  <si>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</si>
  <si>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</si>
  <si>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</si>
  <si>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</si>
  <si>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</si>
  <si>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</si>
  <si>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</si>
  <si>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</si>
  <si>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</si>
  <si>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</si>
  <si>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</si>
  <si>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</si>
  <si>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</si>
  <si>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</si>
  <si>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</si>
  <si>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</si>
  <si>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</si>
  <si>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</si>
  <si>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</si>
  <si>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</si>
  <si>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</si>
  <si>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</si>
  <si>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</si>
  <si>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</si>
  <si>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</si>
  <si>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</si>
  <si>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</si>
  <si>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</si>
  <si>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</si>
  <si>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</si>
  <si>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</si>
  <si>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</si>
  <si>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</si>
  <si>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</si>
  <si>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</si>
  <si>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</si>
  <si>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</si>
  <si>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</si>
  <si>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</si>
  <si>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</si>
  <si>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</si>
  <si>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</si>
  <si>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</si>
  <si>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</si>
  <si>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</si>
  <si>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</si>
  <si>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</si>
  <si>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</si>
  <si>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</si>
  <si>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</si>
  <si>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</si>
  <si>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</si>
  <si>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</si>
  <si>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</si>
  <si>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</si>
  <si>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</si>
  <si>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</si>
  <si>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</si>
  <si>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</si>
  <si>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</si>
  <si>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</si>
  <si>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</si>
  <si>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</si>
  <si>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</si>
  <si>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</si>
  <si>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</si>
  <si>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</si>
  <si>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</si>
  <si>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</si>
  <si>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</si>
  <si>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</si>
  <si>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</si>
  <si>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</si>
  <si>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</si>
  <si>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</si>
  <si>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</si>
  <si>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</si>
  <si>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</si>
  <si>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</si>
  <si>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</si>
  <si>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</si>
  <si>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</si>
  <si>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</si>
  <si>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</si>
  <si>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</si>
  <si>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</si>
  <si>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</si>
  <si>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</si>
  <si>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</si>
  <si>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</si>
  <si>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</si>
  <si>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</si>
  <si>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</si>
  <si>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</si>
  <si>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</si>
  <si>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</si>
  <si>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</si>
  <si>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</si>
  <si>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</si>
  <si>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</si>
  <si>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</si>
  <si>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</si>
  <si>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</si>
  <si>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</si>
  <si>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</si>
  <si>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</si>
  <si>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</si>
  <si>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</si>
  <si>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</si>
  <si>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</si>
  <si>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</si>
  <si>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</si>
  <si>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</si>
  <si>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</si>
  <si>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</si>
  <si>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</si>
  <si>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</si>
  <si>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</si>
  <si>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</si>
  <si>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</si>
  <si>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</si>
  <si>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</si>
  <si>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</si>
  <si>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</si>
  <si>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</si>
  <si>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</si>
  <si>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</si>
  <si>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</si>
  <si>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</si>
  <si>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</si>
  <si>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</si>
  <si>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</si>
  <si>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</si>
  <si>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</si>
  <si>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</si>
  <si>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</si>
  <si>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</si>
  <si>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</si>
  <si>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</si>
  <si>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</si>
  <si>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</si>
  <si>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</si>
  <si>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</si>
  <si>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</si>
  <si>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</si>
  <si>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</si>
  <si>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</si>
  <si>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</si>
  <si>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</si>
  <si>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</si>
  <si>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</si>
  <si>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</si>
  <si>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</si>
  <si>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</si>
  <si>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</si>
  <si>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</si>
  <si>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</si>
  <si>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</si>
  <si>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</si>
  <si>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</si>
  <si>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</si>
  <si>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</si>
  <si>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</si>
  <si>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</si>
  <si>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</si>
  <si>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</si>
  <si>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</si>
  <si>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</si>
  <si>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</si>
  <si>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</si>
  <si>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</si>
  <si>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</si>
  <si>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</si>
  <si>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</si>
  <si>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</si>
  <si>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</si>
  <si>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</si>
  <si>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</si>
  <si>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</si>
  <si>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</si>
  <si>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</si>
  <si>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</si>
  <si>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</si>
  <si>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</si>
  <si>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</si>
  <si>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</si>
  <si>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</si>
  <si>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</si>
  <si>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</si>
  <si>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</si>
  <si>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</si>
  <si>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</si>
  <si>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</si>
  <si>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</si>
  <si>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</si>
  <si>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</si>
  <si>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</si>
  <si>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</si>
  <si>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</si>
  <si>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</si>
  <si>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</si>
  <si>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</si>
  <si>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</si>
  <si>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</si>
  <si>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</si>
  <si>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</si>
  <si>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</si>
  <si>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</si>
  <si>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</si>
  <si>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</si>
  <si>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</si>
  <si>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</si>
  <si>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</si>
  <si>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</si>
  <si>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</si>
  <si>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</si>
  <si>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</si>
  <si>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</si>
  <si>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</si>
  <si>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</si>
  <si>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</si>
  <si>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</si>
  <si>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</si>
  <si>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</si>
  <si>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</si>
  <si>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</si>
  <si>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</si>
  <si>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</si>
  <si>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</si>
  <si>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</si>
  <si>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</si>
  <si>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</si>
  <si>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</si>
  <si>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</si>
  <si>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</si>
  <si>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</si>
  <si>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</si>
  <si>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</si>
  <si>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</si>
  <si>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</si>
  <si>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</si>
  <si>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</si>
  <si>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</si>
  <si>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</si>
  <si>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</si>
  <si>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</si>
  <si>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</si>
  <si>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</si>
  <si>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</si>
  <si>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</si>
  <si>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</si>
  <si>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</si>
  <si>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</si>
  <si>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</si>
  <si>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</si>
  <si>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</si>
  <si>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</si>
  <si>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</si>
  <si>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</si>
  <si>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</si>
  <si>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</si>
  <si>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</si>
  <si>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</si>
  <si>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</si>
  <si>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</si>
  <si>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</si>
  <si>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</si>
  <si>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</si>
  <si>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</si>
  <si>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</si>
  <si>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</si>
  <si>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</si>
  <si>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</si>
  <si>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</si>
  <si>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</si>
  <si>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</si>
  <si>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</si>
  <si>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</si>
  <si>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</si>
  <si>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</si>
  <si>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</si>
  <si>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</si>
  <si>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</si>
  <si>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</si>
  <si>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</si>
  <si>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</si>
  <si>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</si>
  <si>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</si>
  <si>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</si>
  <si>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</si>
  <si>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</si>
  <si>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</si>
  <si>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</si>
  <si>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</si>
  <si>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</si>
  <si>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</si>
  <si>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</si>
  <si>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</si>
  <si>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</si>
  <si>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</si>
  <si>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</si>
  <si>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</si>
  <si>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</si>
  <si>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</si>
  <si>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</si>
  <si>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</si>
  <si>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</si>
  <si>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</si>
  <si>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</si>
  <si>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</si>
  <si>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</si>
  <si>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</si>
  <si>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</si>
  <si>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</si>
  <si>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</si>
  <si>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</si>
  <si>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</si>
  <si>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</si>
  <si>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</si>
  <si>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</si>
  <si>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</si>
  <si>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</si>
  <si>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</si>
  <si>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</si>
  <si>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</si>
  <si>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</si>
  <si>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</si>
  <si>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</si>
  <si>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</si>
  <si>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</si>
  <si>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</si>
  <si>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</si>
  <si>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</si>
  <si>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</si>
  <si>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</si>
  <si>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</si>
  <si>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</si>
  <si>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</si>
  <si>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</si>
  <si>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</si>
  <si>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</si>
  <si>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</si>
  <si>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</si>
  <si>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</si>
  <si>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</si>
  <si>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</si>
  <si>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</si>
  <si>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</si>
  <si>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</si>
  <si>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</si>
  <si>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</si>
  <si>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</si>
  <si>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</si>
  <si>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</si>
  <si>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</si>
  <si>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</si>
  <si>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</si>
  <si>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</si>
  <si>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</si>
  <si>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</si>
  <si>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</si>
  <si>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</si>
  <si>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</si>
  <si>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</si>
  <si>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</si>
  <si>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</si>
  <si>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</si>
  <si>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</si>
  <si>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</si>
  <si>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</si>
  <si>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</si>
  <si>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</si>
  <si>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</si>
  <si>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</si>
  <si>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</si>
  <si>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</si>
  <si>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</si>
  <si>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</si>
  <si>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</si>
  <si>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</si>
  <si>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</si>
  <si>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</si>
  <si>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</si>
  <si>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</si>
  <si>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</si>
  <si>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</si>
  <si>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</si>
  <si>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</si>
  <si>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</si>
  <si>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</si>
  <si>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</si>
  <si>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</si>
  <si>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</si>
  <si>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</si>
  <si>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</si>
  <si>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</si>
  <si>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</si>
  <si>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</si>
  <si>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</si>
  <si>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</si>
  <si>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</si>
  <si>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</si>
  <si>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</si>
  <si>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</si>
  <si>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</si>
  <si>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</si>
  <si>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</si>
  <si>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</si>
  <si>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</si>
  <si>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</si>
  <si>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</si>
  <si>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</si>
  <si>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</si>
  <si>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</si>
  <si>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</si>
  <si>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</si>
  <si>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</si>
  <si>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</si>
  <si>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</si>
  <si>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</si>
  <si>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</si>
  <si>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</si>
  <si>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</si>
  <si>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</si>
  <si>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</si>
  <si>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</si>
  <si>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</si>
  <si>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</si>
  <si>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</si>
  <si>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</si>
  <si>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</si>
  <si>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</si>
  <si>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</si>
  <si>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</si>
  <si>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</si>
  <si>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</si>
  <si>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</si>
  <si>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</si>
  <si>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</si>
  <si>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</si>
  <si>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</si>
  <si>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</si>
  <si>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</si>
  <si>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</si>
  <si>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</si>
  <si>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</si>
  <si>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</si>
  <si>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</si>
  <si>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</si>
  <si>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</si>
  <si>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</si>
  <si>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</si>
  <si>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</si>
  <si>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</si>
  <si>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</si>
  <si>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</si>
  <si>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</si>
  <si>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</si>
  <si>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</si>
  <si>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</si>
  <si>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</si>
  <si>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</si>
  <si>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</si>
  <si>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</si>
  <si>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</si>
  <si>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</si>
  <si>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</si>
  <si>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</si>
  <si>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</si>
  <si>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</si>
  <si>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</si>
  <si>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</si>
  <si>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</si>
  <si>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</si>
  <si>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</si>
  <si>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</si>
  <si>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</si>
  <si>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</si>
  <si>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</si>
  <si>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</si>
  <si>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</si>
  <si>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</si>
  <si>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</si>
  <si>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</si>
  <si>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</si>
  <si>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</si>
  <si>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</si>
  <si>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</si>
  <si>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</si>
  <si>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</si>
  <si>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</si>
  <si>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</si>
  <si>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</si>
  <si>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</si>
  <si>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</si>
  <si>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</si>
  <si>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</si>
  <si>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</si>
  <si>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</si>
  <si>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</si>
  <si>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</si>
  <si>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</si>
  <si>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</si>
  <si>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</si>
  <si>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</si>
  <si>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</si>
  <si>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</si>
  <si>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</si>
  <si>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</si>
  <si>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</si>
  <si>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</si>
  <si>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</si>
  <si>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</si>
  <si>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</si>
  <si>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</si>
  <si>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</si>
  <si>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</si>
  <si>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</si>
  <si>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</si>
  <si>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</si>
  <si>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</si>
  <si>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</si>
  <si>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</si>
  <si>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</si>
  <si>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</si>
  <si>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</si>
  <si>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</si>
  <si>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</si>
  <si>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</si>
  <si>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</si>
  <si>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</si>
  <si>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</si>
  <si>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</si>
  <si>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</si>
  <si>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</si>
  <si>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</si>
  <si>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</si>
  <si>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</si>
  <si>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</si>
  <si>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</si>
  <si>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</si>
  <si>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</si>
  <si>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</si>
  <si>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</si>
  <si>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</si>
  <si>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</si>
  <si>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</si>
  <si>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</si>
  <si>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</si>
  <si>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</si>
  <si>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</si>
  <si>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</si>
  <si>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</si>
  <si>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</si>
  <si>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</si>
  <si>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</si>
  <si>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</si>
  <si>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</si>
  <si>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</si>
  <si>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</si>
  <si>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</si>
  <si>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</si>
  <si>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</si>
  <si>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</si>
  <si>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</si>
  <si>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</si>
  <si>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</si>
  <si>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</si>
  <si>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</si>
  <si>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</si>
  <si>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</si>
  <si>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</si>
  <si>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</si>
  <si>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</si>
  <si>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</si>
  <si>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</si>
  <si>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</si>
  <si>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</si>
  <si>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</si>
  <si>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</si>
  <si>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</si>
  <si>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</si>
  <si>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</si>
  <si>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</si>
  <si>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</si>
  <si>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</si>
  <si>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</si>
  <si>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</si>
  <si>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</si>
  <si>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</si>
  <si>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</si>
  <si>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</si>
  <si>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</si>
  <si>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</si>
  <si>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</si>
  <si>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</si>
  <si>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</si>
  <si>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</si>
  <si>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</si>
  <si>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</si>
  <si>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</si>
  <si>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</si>
  <si>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</si>
  <si>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</si>
  <si>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</si>
  <si>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</si>
  <si>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</si>
  <si>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</si>
  <si>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</si>
  <si>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</si>
  <si>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</si>
  <si>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</si>
  <si>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</si>
  <si>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</si>
  <si>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</si>
  <si>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</si>
  <si>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</si>
  <si>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</si>
  <si>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</si>
  <si>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</si>
  <si>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</si>
  <si>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</si>
  <si>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</si>
  <si>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</si>
  <si>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</si>
  <si>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</si>
  <si>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</si>
  <si>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</si>
  <si>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</si>
  <si>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</si>
  <si>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</si>
  <si>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</si>
  <si>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</si>
  <si>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</si>
  <si>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</si>
  <si>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</si>
  <si>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</si>
  <si>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</si>
  <si>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</si>
  <si>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</si>
  <si>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</si>
  <si>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</si>
  <si>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</si>
  <si>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</si>
  <si>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</si>
  <si>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</si>
  <si>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</si>
  <si>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</si>
  <si>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</si>
  <si>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</si>
  <si>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</si>
  <si>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</si>
  <si>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</si>
  <si>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</si>
  <si>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</si>
  <si>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</si>
  <si>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</si>
  <si>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</si>
  <si>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</si>
  <si>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</si>
  <si>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</si>
  <si>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</si>
  <si>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</si>
  <si>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</si>
  <si>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</si>
  <si>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</si>
  <si>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</si>
  <si>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</si>
  <si>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</si>
  <si>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</si>
  <si>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</si>
  <si>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</si>
  <si>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</si>
  <si>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</si>
  <si>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</si>
  <si>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</si>
  <si>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</si>
  <si>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</si>
  <si>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</si>
  <si>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</si>
  <si>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</si>
  <si>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</si>
  <si>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</si>
  <si>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</si>
  <si>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</si>
  <si>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</si>
  <si>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</si>
  <si>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</si>
  <si>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</si>
  <si>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</si>
  <si>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</si>
  <si>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</si>
  <si>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</si>
  <si>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</si>
  <si>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</si>
  <si>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</si>
  <si>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</si>
  <si>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</si>
  <si>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</si>
  <si>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</si>
  <si>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</si>
  <si>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</si>
  <si>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</si>
  <si>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</si>
  <si>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</si>
  <si>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</si>
  <si>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</si>
  <si>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</si>
  <si>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</si>
  <si>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</si>
  <si>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</si>
  <si>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</si>
  <si>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</si>
  <si>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</si>
  <si>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</si>
  <si>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</si>
  <si>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</si>
  <si>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</si>
  <si>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</si>
  <si>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</si>
  <si>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</si>
  <si>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</si>
  <si>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</si>
  <si>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</si>
  <si>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</si>
  <si>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</si>
  <si>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</si>
  <si>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</si>
  <si>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</si>
  <si>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</si>
  <si>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</si>
  <si>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</si>
  <si>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</si>
  <si>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</si>
  <si>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</si>
  <si>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</si>
  <si>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</si>
  <si>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</si>
  <si>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</si>
  <si>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</si>
  <si>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</si>
  <si>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</si>
  <si>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</si>
  <si>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</si>
  <si>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</si>
  <si>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</si>
  <si>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</si>
  <si>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</si>
  <si>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</si>
  <si>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</si>
  <si>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</si>
  <si>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</si>
  <si>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</si>
  <si>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</si>
  <si>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</si>
  <si>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</si>
  <si>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</si>
  <si>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</si>
  <si>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</si>
  <si>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</si>
  <si>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</si>
  <si>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</si>
  <si>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</si>
  <si>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</si>
  <si>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</si>
  <si>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</si>
  <si>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</si>
  <si>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</si>
  <si>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</si>
  <si>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</si>
  <si>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</si>
  <si>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</si>
  <si>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</si>
  <si>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</si>
  <si>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</si>
  <si>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</si>
  <si>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</si>
  <si>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</si>
  <si>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</si>
  <si>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</si>
  <si>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</si>
  <si>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</si>
  <si>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</si>
  <si>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</si>
  <si>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</si>
  <si>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</si>
  <si>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</si>
  <si>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</si>
  <si>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</si>
  <si>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</si>
  <si>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</si>
  <si>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</si>
  <si>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</si>
  <si>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</si>
  <si>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</si>
  <si>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</si>
  <si>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</si>
  <si>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</si>
  <si>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</si>
  <si>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</si>
  <si>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</si>
  <si>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</si>
  <si>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</si>
  <si>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</si>
  <si>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</si>
  <si>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</si>
  <si>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</si>
  <si>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</si>
  <si>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</si>
  <si>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</si>
  <si>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</si>
  <si>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</si>
  <si>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</si>
  <si>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</si>
  <si>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</si>
  <si>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</si>
  <si>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</si>
  <si>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</si>
  <si>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</si>
  <si>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</si>
  <si>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</si>
  <si>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</si>
  <si>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</si>
  <si>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</si>
  <si>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</si>
  <si>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</si>
  <si>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</si>
  <si>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</si>
  <si>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</si>
  <si>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</si>
  <si>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</si>
  <si>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</si>
  <si>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</si>
  <si>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</si>
  <si>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</si>
  <si>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</si>
  <si>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</si>
  <si>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</si>
  <si>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</si>
  <si>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</si>
  <si>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</si>
  <si>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</si>
  <si>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</si>
  <si>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</si>
  <si>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</si>
  <si>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</si>
  <si>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</si>
  <si>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</si>
  <si>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</si>
  <si>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</si>
  <si>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</si>
  <si>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</si>
  <si>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</si>
  <si>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</si>
  <si>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</si>
  <si>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</si>
  <si>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</si>
  <si>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</si>
  <si>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</si>
  <si>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</si>
  <si>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</si>
  <si>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</si>
  <si>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</si>
  <si>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</si>
  <si>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</si>
  <si>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</si>
  <si>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</si>
  <si>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</si>
  <si>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</si>
  <si>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</si>
  <si>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</si>
  <si>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</si>
  <si>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</si>
  <si>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</si>
  <si>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</si>
  <si>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</si>
  <si>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</si>
  <si>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</si>
  <si>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</si>
  <si>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</si>
  <si>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</si>
  <si>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</si>
  <si>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</si>
  <si>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</si>
  <si>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</si>
  <si>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</si>
  <si>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</si>
  <si>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</si>
  <si>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</si>
  <si>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</si>
  <si>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</si>
  <si>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</si>
  <si>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</si>
  <si>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</si>
  <si>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</si>
  <si>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</si>
  <si>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</si>
  <si>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</si>
  <si>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</si>
  <si>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</si>
  <si>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</si>
  <si>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</si>
  <si>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</si>
  <si>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</si>
  <si>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</si>
  <si>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</si>
  <si>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</si>
  <si>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</si>
  <si>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</si>
  <si>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</si>
  <si>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</si>
  <si>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</si>
  <si>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</si>
  <si>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</si>
  <si>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</si>
  <si>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</si>
  <si>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</si>
  <si>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</si>
  <si>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</si>
  <si>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</si>
  <si>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</si>
  <si>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</si>
  <si>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</si>
  <si>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</si>
  <si>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</si>
  <si>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</si>
  <si>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</si>
  <si>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</si>
  <si>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</si>
  <si>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</si>
  <si>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</si>
  <si>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</si>
  <si>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</si>
  <si>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</si>
  <si>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</si>
  <si>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</si>
  <si>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</si>
  <si>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</si>
  <si>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</si>
  <si>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</si>
  <si>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</si>
  <si>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</si>
  <si>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</si>
  <si>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</si>
  <si>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</si>
  <si>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</si>
  <si>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</si>
  <si>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</si>
  <si>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</si>
  <si>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</si>
  <si>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</si>
  <si>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</si>
  <si>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</si>
  <si>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</si>
  <si>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</si>
  <si>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</si>
  <si>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</si>
  <si>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</si>
  <si>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</si>
  <si>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</si>
  <si>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</si>
  <si>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</si>
  <si>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</si>
  <si>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</si>
  <si>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</si>
  <si>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</si>
  <si>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</si>
  <si>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</si>
  <si>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</si>
  <si>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</si>
  <si>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</si>
  <si>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</si>
  <si>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</si>
  <si>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</si>
  <si>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</si>
  <si>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</si>
  <si>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</si>
  <si>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</si>
  <si>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</si>
  <si>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</si>
  <si>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</si>
  <si>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</si>
  <si>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</si>
  <si>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</si>
  <si>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</si>
  <si>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</si>
  <si>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</si>
  <si>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</si>
  <si>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</si>
  <si>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</si>
  <si>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</si>
  <si>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</si>
  <si>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</si>
  <si>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</si>
  <si>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</si>
  <si>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</si>
  <si>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</si>
  <si>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</si>
  <si>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</si>
  <si>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</si>
  <si>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</si>
  <si>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</si>
  <si>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</si>
  <si>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</si>
  <si>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</si>
  <si>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</si>
  <si>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</si>
  <si>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</si>
  <si>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</si>
  <si>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</si>
  <si>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</si>
  <si>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</si>
  <si>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</si>
  <si>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</si>
  <si>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</si>
  <si>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</si>
  <si>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</si>
  <si>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</si>
  <si>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</si>
  <si>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</si>
  <si>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</si>
  <si>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</si>
  <si>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</si>
  <si>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</si>
  <si>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</si>
  <si>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</si>
  <si>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</si>
  <si>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</si>
  <si>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</si>
  <si>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</si>
  <si>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</si>
  <si>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</si>
  <si>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</si>
  <si>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</si>
  <si>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</si>
  <si>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</si>
  <si>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</si>
  <si>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</si>
  <si>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</si>
  <si>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</si>
  <si>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</si>
  <si>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</si>
  <si>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</si>
  <si>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</si>
  <si>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</si>
  <si>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</si>
  <si>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</si>
  <si>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</si>
  <si>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</si>
  <si>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</si>
  <si>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</si>
  <si>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</si>
  <si>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</si>
  <si>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</si>
  <si>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</si>
  <si>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</si>
  <si>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</si>
  <si>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</si>
  <si>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</si>
  <si>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</si>
  <si>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</si>
  <si>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</si>
  <si>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</si>
  <si>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</si>
  <si>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</si>
  <si>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</si>
  <si>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</si>
  <si>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</si>
  <si>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</si>
  <si>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</si>
  <si>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</si>
  <si>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</si>
  <si>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</si>
  <si>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</si>
  <si>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</si>
  <si>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</si>
  <si>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</si>
  <si>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</si>
  <si>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</si>
  <si>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</si>
  <si>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</si>
  <si>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</si>
  <si>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</si>
  <si>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</si>
  <si>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</si>
  <si>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</si>
  <si>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</si>
  <si>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</si>
  <si>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</si>
  <si>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</si>
  <si>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</si>
  <si>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</si>
  <si>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</si>
  <si>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</si>
  <si>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</si>
  <si>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</si>
  <si>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</si>
  <si>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</si>
  <si>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</si>
  <si>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</si>
  <si>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</si>
  <si>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</si>
  <si>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</si>
  <si>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</si>
  <si>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</si>
  <si>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</si>
  <si>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</si>
  <si>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</si>
  <si>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</si>
  <si>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</si>
  <si>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</si>
  <si>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</si>
  <si>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</si>
  <si>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</si>
  <si>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</si>
  <si>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</si>
  <si>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</si>
  <si>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</si>
  <si>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</si>
  <si>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</si>
  <si>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</si>
  <si>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</si>
  <si>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</si>
  <si>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</si>
  <si>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</si>
  <si>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</si>
  <si>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</si>
  <si>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</si>
  <si>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</si>
  <si>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</si>
  <si>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</si>
  <si>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</si>
  <si>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</si>
  <si>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</si>
  <si>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</si>
  <si>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</si>
  <si>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</si>
  <si>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</si>
  <si>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</si>
  <si>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</si>
  <si>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</si>
  <si>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</si>
  <si>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</si>
  <si>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</si>
  <si>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</si>
  <si>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</si>
  <si>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</si>
  <si>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</si>
  <si>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</si>
  <si>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</si>
  <si>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</si>
  <si>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</si>
  <si>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</si>
  <si>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</si>
  <si>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</si>
  <si>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</si>
  <si>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</si>
  <si>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</si>
  <si>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</si>
  <si>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</si>
  <si>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</si>
  <si>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</si>
  <si>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</si>
  <si>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</si>
  <si>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</si>
  <si>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</si>
  <si>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</si>
  <si>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</si>
  <si>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</si>
  <si>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</si>
  <si>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</si>
  <si>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</si>
  <si>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</si>
  <si>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</si>
  <si>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</si>
  <si>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</si>
  <si>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</si>
  <si>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</si>
  <si>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</si>
  <si>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</si>
  <si>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</si>
  <si>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</si>
  <si>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</si>
  <si>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</si>
  <si>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</si>
  <si>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</si>
  <si>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</si>
  <si>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</si>
  <si>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</si>
  <si>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</si>
  <si>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</si>
  <si>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</si>
  <si>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</si>
  <si>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</si>
  <si>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</si>
  <si>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</si>
  <si>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</si>
  <si>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</si>
  <si>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</si>
  <si>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</si>
  <si>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</si>
  <si>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</si>
  <si>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</si>
  <si>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</si>
  <si>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</si>
  <si>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</si>
  <si>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</si>
  <si>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</si>
  <si>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</si>
  <si>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</si>
  <si>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</si>
  <si>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</si>
  <si>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</si>
  <si>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</si>
  <si>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</si>
  <si>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</si>
  <si>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</si>
  <si>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</si>
  <si>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</si>
  <si>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</si>
  <si>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</si>
  <si>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</si>
  <si>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</si>
  <si>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</si>
  <si>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</si>
  <si>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</si>
  <si>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</si>
  <si>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</si>
  <si>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</si>
  <si>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</si>
  <si>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</si>
  <si>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</si>
  <si>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</si>
  <si>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</si>
  <si>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</si>
  <si>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</si>
  <si>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</si>
  <si>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</si>
  <si>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</si>
  <si>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</si>
  <si>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</si>
  <si>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</si>
  <si>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</si>
  <si>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</si>
  <si>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</si>
  <si>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</si>
  <si>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</si>
  <si>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</si>
  <si>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</si>
  <si>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</si>
  <si>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</si>
  <si>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</si>
  <si>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</si>
  <si>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</si>
  <si>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</si>
  <si>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</si>
  <si>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</si>
  <si>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</si>
  <si>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</si>
  <si>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</si>
  <si>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</si>
  <si>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</si>
  <si>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</si>
  <si>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</si>
  <si>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</si>
  <si>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</si>
  <si>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</si>
  <si>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</si>
  <si>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</si>
  <si>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</si>
  <si>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</si>
  <si>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</si>
  <si>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</si>
  <si>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</si>
  <si>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</si>
  <si>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</si>
  <si>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</si>
  <si>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</si>
  <si>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</si>
  <si>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</si>
  <si>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</si>
  <si>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</si>
  <si>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</si>
  <si>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</si>
  <si>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</si>
  <si>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</si>
  <si>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</si>
  <si>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</si>
  <si>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</si>
  <si>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</si>
  <si>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</si>
  <si>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</si>
  <si>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</si>
  <si>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</si>
  <si>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</si>
  <si>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</si>
  <si>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</si>
  <si>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</si>
  <si>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</si>
  <si>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</si>
  <si>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</si>
  <si>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</si>
  <si>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</si>
  <si>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</si>
  <si>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</si>
  <si>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</si>
  <si>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</si>
  <si>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</si>
  <si>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</si>
  <si>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</si>
  <si>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</si>
  <si>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</si>
  <si>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</si>
  <si>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</si>
  <si>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</si>
  <si>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</si>
  <si>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</si>
  <si>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</si>
  <si>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</si>
  <si>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</si>
  <si>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</si>
  <si>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</si>
  <si>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</si>
  <si>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</si>
  <si>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</si>
  <si>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</si>
  <si>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</si>
  <si>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</si>
  <si>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</si>
  <si>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</si>
  <si>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</si>
  <si>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</si>
  <si>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</si>
  <si>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</si>
  <si>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</si>
  <si>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</si>
  <si>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</si>
  <si>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</si>
  <si>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</si>
  <si>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</si>
  <si>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</si>
  <si>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</si>
  <si>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</si>
  <si>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</si>
  <si>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</si>
  <si>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</si>
  <si>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</si>
  <si>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</si>
  <si>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</si>
  <si>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</si>
  <si>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</si>
  <si>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</si>
  <si>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</si>
  <si>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</si>
  <si>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</si>
  <si>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</si>
  <si>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</si>
  <si>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</si>
  <si>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</si>
  <si>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</si>
  <si>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</si>
  <si>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</si>
  <si>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</si>
  <si>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</si>
  <si>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</si>
  <si>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</si>
  <si>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</si>
  <si>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</si>
  <si>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</si>
  <si>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</si>
  <si>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</si>
  <si>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</si>
  <si>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</si>
  <si>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</si>
  <si>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</si>
  <si>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</si>
  <si>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</si>
  <si>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</si>
  <si>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</si>
  <si>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</si>
  <si>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</si>
  <si>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</si>
  <si>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</si>
  <si>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</si>
  <si>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</si>
  <si>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</si>
  <si>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</si>
  <si>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</si>
  <si>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</si>
  <si>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</si>
  <si>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</si>
  <si>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</si>
  <si>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</si>
  <si>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</si>
  <si>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</si>
  <si>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</si>
  <si>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</si>
  <si>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</si>
  <si>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</si>
  <si>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</si>
  <si>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</si>
  <si>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</si>
  <si>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</si>
  <si>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</si>
  <si>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</si>
  <si>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</si>
  <si>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</si>
  <si>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</si>
  <si>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</si>
  <si>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</si>
  <si>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</si>
  <si>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</si>
  <si>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</si>
  <si>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</si>
  <si>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</si>
  <si>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</si>
  <si>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</si>
  <si>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</si>
  <si>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</si>
  <si>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</si>
  <si>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</si>
  <si>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</si>
  <si>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</si>
  <si>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</si>
  <si>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</si>
  <si>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</si>
  <si>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</si>
  <si>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</si>
  <si>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</si>
  <si>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</si>
  <si>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</si>
  <si>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</si>
  <si>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</si>
  <si>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</si>
  <si>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</si>
  <si>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</si>
  <si>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</si>
  <si>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</si>
  <si>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</si>
  <si>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</si>
  <si>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</si>
  <si>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</si>
  <si>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</si>
  <si>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</si>
  <si>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</si>
  <si>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</si>
  <si>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</si>
  <si>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</si>
  <si>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</si>
  <si>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</si>
  <si>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</si>
  <si>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</si>
  <si>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</si>
  <si>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</si>
  <si>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</si>
  <si>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</si>
  <si>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</si>
  <si>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</si>
  <si>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</si>
  <si>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</si>
  <si>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</si>
  <si>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</si>
  <si>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</si>
  <si>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</si>
  <si>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</si>
  <si>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</si>
  <si>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</si>
  <si>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</si>
  <si>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</si>
  <si>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</si>
  <si>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</si>
  <si>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</si>
  <si>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</si>
  <si>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</si>
  <si>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</si>
  <si>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</si>
  <si>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</si>
  <si>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</si>
  <si>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</si>
  <si>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</si>
  <si>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</si>
  <si>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</si>
  <si>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</si>
  <si>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</si>
  <si>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</si>
  <si>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</si>
  <si>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</si>
  <si>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</si>
  <si>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</si>
  <si>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</si>
  <si>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</si>
  <si>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</si>
  <si>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</si>
  <si>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</si>
  <si>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</si>
  <si>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</si>
  <si>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</si>
  <si>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</si>
  <si>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</si>
  <si>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</si>
  <si>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</si>
  <si>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</si>
  <si>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</si>
  <si>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</si>
  <si>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</si>
  <si>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</si>
  <si>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</si>
  <si>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</si>
  <si>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</si>
  <si>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</si>
  <si>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</si>
  <si>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</si>
  <si>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</si>
  <si>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</si>
  <si>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</si>
  <si>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</si>
  <si>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</si>
  <si>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</si>
  <si>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</si>
  <si>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</si>
  <si>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</si>
  <si>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</si>
  <si>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</si>
  <si>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</si>
  <si>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</si>
  <si>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</si>
  <si>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</si>
  <si>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</si>
  <si>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</si>
  <si>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</si>
  <si>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</si>
  <si>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</si>
  <si>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</si>
  <si>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</si>
  <si>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</si>
  <si>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</si>
  <si>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</si>
  <si>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</si>
  <si>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</si>
  <si>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</si>
  <si>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</si>
  <si>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</si>
  <si>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</si>
  <si>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</si>
  <si>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</si>
  <si>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</si>
  <si>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</si>
  <si>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</si>
  <si>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</si>
  <si>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</si>
  <si>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</si>
  <si>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</si>
  <si>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</si>
  <si>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</si>
  <si>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</si>
  <si>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</si>
  <si>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</si>
  <si>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</si>
  <si>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</si>
  <si>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</si>
  <si>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</si>
  <si>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</si>
  <si>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</si>
  <si>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</si>
  <si>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</si>
  <si>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</si>
  <si>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</si>
  <si>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</si>
  <si>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</si>
  <si>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</si>
  <si>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</si>
  <si>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</si>
  <si>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</si>
  <si>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</si>
  <si>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</si>
  <si>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</si>
  <si>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</si>
  <si>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</si>
  <si>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</si>
  <si>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</si>
  <si>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</si>
  <si>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</si>
  <si>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</si>
  <si>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</si>
  <si>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</si>
  <si>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</si>
  <si>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</si>
  <si>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</si>
  <si>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</si>
  <si>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</si>
  <si>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</si>
  <si>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</si>
  <si>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</si>
  <si>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</si>
  <si>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</si>
  <si>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</si>
  <si>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</si>
  <si>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</si>
  <si>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</si>
  <si>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</si>
  <si>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</si>
  <si>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</si>
  <si>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</si>
  <si>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</si>
  <si>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</si>
  <si>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</si>
  <si>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</si>
  <si>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</si>
  <si>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</si>
  <si>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</si>
  <si>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</si>
  <si>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</si>
  <si>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</si>
  <si>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</si>
  <si>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</si>
  <si>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</si>
  <si>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</si>
  <si>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</si>
  <si>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</si>
  <si>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</si>
  <si>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</si>
  <si>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</si>
  <si>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</si>
  <si>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</si>
  <si>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</si>
  <si>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</si>
  <si>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</si>
  <si>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</si>
  <si>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</si>
  <si>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</si>
  <si>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</si>
  <si>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</si>
  <si>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</si>
  <si>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</si>
  <si>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</si>
  <si>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</si>
  <si>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</si>
  <si>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</si>
  <si>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</si>
  <si>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</si>
  <si>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</si>
  <si>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</si>
  <si>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</si>
  <si>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</si>
  <si>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</si>
  <si>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</si>
  <si>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</si>
  <si>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</si>
  <si>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</si>
  <si>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</si>
  <si>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</si>
  <si>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</si>
  <si>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</si>
  <si>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</si>
  <si>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</si>
  <si>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</si>
  <si>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</si>
  <si>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</si>
  <si>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</si>
  <si>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</si>
  <si>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</si>
  <si>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</si>
  <si>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</si>
  <si>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</si>
  <si>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</si>
  <si>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</si>
  <si>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</si>
  <si>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</si>
  <si>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</si>
  <si>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</si>
  <si>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</si>
  <si>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</si>
  <si>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</si>
  <si>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</si>
  <si>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</si>
  <si>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</si>
  <si>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</si>
  <si>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</si>
  <si>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</si>
  <si>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</si>
  <si>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</si>
  <si>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</si>
  <si>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</si>
  <si>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</si>
  <si>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</si>
  <si>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</si>
  <si>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</si>
  <si>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</si>
  <si>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</si>
  <si>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</si>
  <si>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</si>
  <si>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</si>
  <si>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</si>
  <si>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</si>
  <si>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</si>
  <si>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</si>
  <si>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</si>
  <si>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</si>
  <si>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</si>
  <si>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</si>
  <si>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</si>
  <si>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</si>
  <si>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</si>
  <si>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</si>
  <si>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</si>
  <si>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</si>
  <si>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</si>
  <si>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</si>
  <si>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</si>
  <si>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</si>
  <si>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</si>
  <si>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</si>
  <si>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</si>
  <si>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</si>
  <si>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</si>
  <si>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</si>
  <si>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</si>
  <si>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</si>
  <si>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</si>
  <si>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</si>
  <si>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</si>
  <si>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</si>
  <si>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</si>
  <si>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</si>
  <si>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</si>
  <si>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</si>
  <si>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</si>
  <si>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</si>
  <si>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</si>
  <si>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</si>
  <si>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</si>
  <si>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</si>
  <si>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</si>
  <si>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</si>
  <si>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</si>
  <si>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</si>
  <si>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</si>
  <si>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</si>
  <si>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</si>
  <si>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</si>
  <si>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</si>
  <si>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</si>
  <si>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</si>
  <si>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</si>
  <si>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</si>
  <si>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</si>
  <si>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</si>
  <si>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</si>
  <si>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</si>
  <si>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</si>
  <si>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</si>
  <si>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</si>
  <si>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</si>
  <si>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</si>
  <si>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</si>
  <si>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</si>
  <si>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</si>
  <si>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</si>
  <si>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</si>
  <si>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</si>
  <si>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</si>
  <si>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</si>
  <si>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</si>
  <si>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</si>
  <si>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</si>
  <si>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</si>
  <si>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</si>
  <si>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</si>
  <si>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</si>
  <si>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</si>
  <si>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</si>
  <si>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</si>
  <si>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</si>
  <si>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</si>
  <si>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</si>
  <si>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</si>
  <si>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</si>
  <si>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</si>
  <si>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</si>
  <si>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</si>
  <si>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</si>
  <si>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</si>
  <si>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</si>
  <si>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</si>
  <si>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</si>
  <si>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</si>
  <si>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</si>
  <si>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</si>
  <si>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</si>
  <si>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</si>
  <si>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</si>
  <si>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</si>
  <si>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</si>
  <si>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</si>
  <si>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</si>
  <si>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</si>
  <si>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</si>
  <si>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</si>
  <si>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</si>
  <si>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</si>
  <si>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</si>
  <si>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</si>
  <si>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</si>
  <si>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</si>
  <si>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</si>
  <si>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</si>
  <si>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</si>
  <si>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</si>
  <si>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</si>
  <si>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</si>
  <si>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</si>
  <si>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</si>
  <si>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</si>
  <si>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</si>
  <si>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</si>
  <si>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</si>
  <si>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</si>
  <si>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</si>
  <si>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</si>
  <si>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</si>
  <si>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</si>
  <si>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</si>
  <si>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</si>
  <si>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</si>
  <si>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</si>
  <si>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</si>
  <si>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</si>
  <si>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</si>
  <si>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</si>
  <si>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</si>
  <si>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</si>
  <si>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</si>
  <si>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</si>
  <si>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</si>
  <si>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</si>
  <si>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</si>
  <si>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</si>
  <si>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</si>
  <si>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</si>
  <si>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</si>
  <si>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</si>
  <si>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</si>
  <si>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</si>
  <si>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</si>
  <si>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</si>
  <si>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</si>
  <si>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</si>
  <si>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</si>
  <si>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</si>
  <si>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</si>
  <si>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</si>
  <si>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</si>
  <si>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</si>
  <si>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</si>
  <si>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</si>
  <si>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</si>
  <si>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</si>
  <si>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</si>
  <si>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</si>
  <si>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</si>
  <si>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</si>
  <si>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</si>
  <si>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</si>
  <si>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</si>
  <si>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</si>
  <si>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</si>
  <si>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</si>
  <si>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</si>
  <si>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</si>
  <si>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</si>
  <si>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</si>
  <si>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</si>
  <si>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</si>
  <si>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</si>
  <si>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</si>
  <si>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</si>
  <si>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</si>
  <si>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</si>
  <si>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</si>
  <si>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</si>
  <si>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</si>
  <si>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</si>
  <si>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</si>
  <si>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</si>
  <si>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</si>
  <si>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</si>
  <si>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</si>
  <si>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</si>
  <si>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</si>
  <si>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</si>
  <si>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</si>
  <si>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</si>
  <si>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</si>
  <si>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</si>
  <si>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</si>
  <si>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</si>
  <si>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</si>
  <si>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</si>
  <si>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</si>
  <si>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</si>
  <si>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</si>
  <si>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</si>
  <si>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</si>
  <si>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</si>
  <si>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</si>
  <si>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</si>
  <si>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</si>
  <si>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</si>
  <si>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</si>
  <si>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</si>
  <si>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</si>
  <si>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</si>
  <si>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</si>
  <si>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</si>
  <si>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</si>
  <si>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</si>
  <si>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</si>
  <si>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</si>
  <si>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</si>
  <si>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</si>
  <si>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</si>
  <si>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</si>
  <si>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</si>
  <si>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</si>
  <si>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</si>
  <si>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</si>
  <si>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</si>
  <si>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</si>
  <si>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</si>
  <si>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</si>
  <si>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</si>
  <si>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</si>
  <si>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</si>
  <si>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</si>
  <si>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</si>
  <si>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</si>
  <si>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</si>
  <si>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</si>
  <si>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</si>
  <si>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</si>
  <si>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</si>
  <si>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</si>
  <si>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</si>
  <si>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</si>
  <si>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</si>
  <si>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</si>
  <si>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</si>
  <si>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</si>
  <si>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</si>
  <si>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</si>
  <si>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</si>
  <si>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</si>
  <si>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</si>
  <si>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</si>
  <si>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</si>
  <si>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</si>
  <si>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</si>
  <si>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</si>
  <si>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</si>
  <si>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</si>
  <si>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</si>
  <si>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</si>
  <si>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</si>
  <si>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</si>
  <si>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</si>
  <si>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</si>
  <si>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</si>
  <si>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</si>
  <si>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</si>
  <si>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</si>
  <si>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</si>
  <si>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</si>
  <si>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</si>
  <si>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</si>
  <si>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</si>
  <si>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</si>
  <si>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</si>
  <si>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</si>
  <si>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</si>
  <si>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</si>
  <si>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</si>
  <si>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</si>
  <si>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</si>
  <si>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</si>
  <si>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</si>
  <si>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</si>
  <si>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</si>
  <si>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</si>
  <si>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</si>
  <si>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</si>
  <si>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</si>
  <si>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</si>
  <si>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</si>
  <si>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</si>
  <si>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</si>
  <si>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</si>
  <si>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</si>
  <si>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</si>
  <si>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</si>
  <si>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</si>
  <si>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</si>
  <si>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</si>
  <si>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</si>
  <si>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</si>
  <si>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</si>
  <si>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</si>
  <si>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</si>
  <si>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</si>
  <si>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</si>
  <si>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</si>
  <si>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</si>
  <si>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</si>
  <si>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</si>
  <si>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</si>
  <si>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</si>
  <si>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</si>
  <si>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</si>
  <si>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</si>
  <si>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</si>
  <si>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</si>
  <si>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</si>
  <si>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</si>
  <si>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</si>
  <si>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</si>
  <si>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</si>
  <si>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</si>
  <si>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</si>
  <si>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</si>
  <si>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</si>
  <si>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</si>
  <si>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</si>
  <si>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</si>
  <si>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</si>
  <si>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</si>
  <si>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</si>
  <si>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</si>
  <si>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</si>
  <si>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</si>
  <si>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</si>
  <si>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</si>
  <si>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</si>
  <si>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</si>
  <si>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</si>
  <si>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</si>
  <si>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</si>
  <si>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</si>
  <si>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</si>
  <si>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</si>
  <si>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</si>
  <si>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</si>
  <si>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</si>
  <si>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</si>
  <si>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</si>
  <si>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</si>
  <si>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</si>
  <si>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</si>
  <si>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</si>
  <si>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</si>
  <si>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</si>
  <si>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</si>
  <si>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</si>
  <si>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</si>
  <si>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</si>
  <si>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</si>
  <si>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</si>
  <si>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</si>
  <si>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</si>
  <si>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</si>
  <si>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</si>
  <si>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</si>
  <si>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</si>
  <si>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</si>
  <si>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</si>
  <si>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</si>
  <si>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</si>
  <si>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</si>
  <si>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</si>
  <si>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</si>
  <si>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</si>
  <si>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</si>
  <si>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</si>
  <si>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</si>
  <si>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</si>
  <si>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</si>
  <si>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</si>
  <si>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</si>
  <si>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</si>
  <si>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</si>
  <si>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</si>
  <si>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</si>
  <si>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</si>
  <si>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</si>
  <si>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</si>
  <si>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</si>
  <si>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</si>
  <si>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</si>
  <si>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</si>
  <si>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</si>
  <si>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</si>
  <si>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</si>
  <si>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</si>
  <si>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</si>
  <si>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</si>
  <si>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</si>
  <si>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</si>
  <si>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</si>
  <si>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</si>
  <si>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</si>
  <si>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</si>
  <si>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</si>
  <si>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</si>
  <si>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</si>
  <si>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</si>
  <si>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</si>
  <si>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</si>
  <si>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</si>
  <si>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</si>
  <si>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</si>
  <si>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</si>
  <si>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</si>
  <si>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</si>
  <si>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</si>
  <si>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</si>
  <si>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</si>
  <si>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</si>
  <si>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</si>
  <si>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</si>
  <si>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</si>
  <si>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</si>
  <si>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</si>
  <si>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</si>
  <si>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</si>
  <si>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</si>
  <si>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</si>
  <si>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</si>
  <si>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</si>
  <si>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</si>
  <si>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</si>
  <si>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</si>
  <si>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</si>
  <si>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</si>
  <si>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</si>
  <si>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</si>
  <si>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</si>
  <si>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</si>
  <si>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</si>
  <si>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</si>
  <si>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</si>
  <si>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</si>
  <si>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</si>
  <si>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</si>
  <si>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</si>
  <si>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</si>
  <si>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</si>
  <si>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</si>
  <si>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</si>
  <si>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</si>
  <si>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</si>
  <si>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</si>
  <si>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</si>
  <si>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</si>
  <si>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</si>
  <si>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</si>
  <si>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</si>
  <si>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</si>
  <si>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</si>
  <si>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</si>
  <si>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</si>
  <si>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</si>
  <si>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</si>
  <si>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</si>
  <si>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</si>
  <si>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</si>
  <si>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</si>
  <si>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</si>
  <si>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</si>
  <si>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</si>
  <si>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</si>
  <si>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</si>
  <si>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</si>
  <si>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</si>
  <si>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</si>
  <si>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</si>
  <si>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</si>
  <si>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</si>
  <si>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</si>
  <si>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</si>
  <si>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</si>
  <si>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</si>
  <si>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</si>
  <si>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</si>
  <si>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</si>
  <si>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</si>
  <si>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</si>
  <si>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</si>
  <si>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</si>
  <si>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</si>
  <si>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</si>
  <si>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</si>
  <si>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</si>
  <si>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</si>
  <si>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</si>
  <si>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</si>
  <si>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</si>
  <si>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</si>
  <si>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</si>
  <si>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</si>
  <si>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</si>
  <si>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</si>
  <si>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</si>
  <si>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</si>
  <si>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</si>
  <si>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</si>
  <si>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</si>
  <si>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</si>
  <si>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</si>
  <si>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</si>
  <si>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</si>
  <si>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</si>
  <si>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</si>
  <si>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</si>
  <si>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</si>
  <si>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</si>
  <si>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</si>
  <si>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</si>
  <si>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</si>
  <si>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</si>
  <si>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</si>
  <si>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</si>
  <si>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</si>
  <si>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</si>
  <si>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</si>
  <si>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</si>
  <si>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</si>
  <si>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</si>
  <si>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</si>
  <si>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</si>
  <si>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</si>
  <si>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</si>
  <si>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</si>
  <si>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</si>
  <si>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</si>
  <si>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</si>
  <si>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</si>
  <si>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</si>
  <si>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</si>
  <si>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</si>
  <si>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</si>
  <si>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</si>
  <si>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</si>
  <si>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</si>
  <si>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</si>
  <si>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</si>
  <si>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</si>
  <si>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</si>
  <si>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</si>
  <si>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</si>
  <si>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</si>
  <si>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</si>
  <si>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</si>
  <si>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</si>
  <si>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</si>
  <si>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</si>
  <si>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</si>
  <si>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</si>
  <si>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</si>
  <si>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</si>
  <si>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</si>
  <si>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</si>
  <si>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</si>
  <si>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</si>
  <si>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</si>
  <si>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</si>
  <si>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</si>
  <si>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</si>
  <si>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</si>
  <si>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</si>
  <si>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</si>
  <si>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</si>
  <si>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</si>
  <si>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</si>
  <si>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</si>
  <si>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</si>
  <si>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</si>
  <si>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</si>
  <si>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</si>
  <si>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</si>
  <si>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</si>
  <si>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</si>
  <si>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</si>
  <si>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</si>
  <si>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</si>
  <si>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</si>
  <si>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</si>
  <si>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</si>
  <si>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</si>
  <si>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</si>
  <si>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</si>
  <si>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</si>
  <si>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</si>
  <si>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</si>
  <si>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</si>
  <si>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</si>
  <si>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</si>
  <si>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</si>
  <si>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</si>
  <si>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</si>
  <si>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</si>
  <si>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</si>
  <si>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</si>
  <si>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</si>
  <si>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</si>
  <si>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</si>
  <si>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</si>
  <si>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</si>
  <si>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</si>
  <si>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</si>
  <si>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</si>
  <si>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</si>
  <si>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</si>
  <si>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</si>
  <si>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</si>
  <si>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</si>
  <si>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</si>
  <si>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</si>
  <si>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</si>
  <si>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</si>
  <si>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</si>
  <si>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</si>
  <si>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</si>
  <si>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</si>
  <si>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</si>
  <si>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</si>
  <si>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</si>
  <si>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</si>
  <si>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</si>
  <si>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</si>
  <si>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</si>
  <si>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</si>
  <si>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</si>
  <si>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</si>
  <si>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</si>
  <si>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</si>
  <si>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</si>
  <si>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</si>
  <si>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</si>
  <si>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</si>
  <si>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</si>
  <si>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</si>
  <si>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</si>
  <si>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</si>
  <si>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</si>
  <si>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</si>
  <si>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</si>
  <si>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</si>
  <si>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</si>
  <si>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</si>
  <si>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</si>
  <si>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</si>
  <si>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</si>
  <si>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</si>
  <si>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</si>
  <si>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</si>
  <si>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</si>
  <si>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</si>
  <si>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</si>
  <si>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</si>
  <si>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</si>
  <si>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</si>
  <si>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</si>
  <si>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</si>
  <si>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</si>
  <si>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</si>
  <si>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</si>
  <si>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</si>
  <si>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</si>
  <si>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</si>
  <si>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</si>
  <si>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</si>
  <si>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</si>
  <si>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</si>
  <si>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</si>
  <si>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</si>
  <si>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</si>
  <si>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</si>
  <si>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</si>
  <si>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</si>
  <si>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</si>
  <si>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</si>
  <si>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</si>
  <si>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</si>
  <si>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</si>
  <si>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</si>
  <si>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</si>
  <si>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</si>
  <si>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</si>
  <si>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</si>
  <si>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</si>
  <si>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</si>
  <si>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</si>
  <si>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</si>
  <si>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</si>
  <si>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</si>
  <si>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</si>
  <si>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</si>
  <si>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</si>
  <si>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</si>
  <si>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</si>
  <si>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</si>
  <si>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</si>
  <si>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</si>
  <si>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</si>
  <si>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</si>
  <si>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</si>
  <si>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</si>
  <si>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</si>
  <si>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</si>
  <si>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</si>
  <si>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</si>
  <si>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</si>
  <si>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</si>
  <si>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</si>
  <si>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</si>
  <si>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</si>
  <si>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</si>
  <si>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</si>
  <si>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</si>
  <si>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</si>
  <si>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</si>
  <si>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</si>
  <si>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</si>
  <si>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</si>
  <si>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</si>
  <si>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</si>
  <si>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</si>
  <si>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</si>
  <si>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</si>
  <si>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</si>
  <si>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</si>
  <si>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</si>
  <si>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</si>
  <si>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</si>
  <si>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</si>
  <si>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</si>
  <si>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</si>
  <si>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</si>
  <si>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</si>
  <si>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</si>
  <si>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</si>
  <si>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</si>
  <si>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</si>
  <si>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</si>
  <si>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</si>
  <si>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</si>
  <si>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</si>
  <si>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</si>
  <si>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</si>
  <si>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</si>
  <si>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</si>
  <si>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</si>
  <si>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</si>
  <si>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</si>
  <si>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</si>
  <si>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</si>
  <si>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</si>
  <si>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</si>
  <si>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</si>
  <si>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</si>
  <si>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</si>
  <si>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</si>
  <si>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</si>
  <si>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</si>
  <si>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</si>
  <si>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</si>
  <si>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</si>
  <si>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</si>
  <si>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</si>
  <si>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</si>
  <si>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</si>
  <si>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</si>
  <si>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</si>
  <si>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</si>
  <si>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</si>
  <si>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</si>
  <si>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</si>
  <si>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</si>
  <si>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</si>
  <si>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</si>
  <si>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</si>
  <si>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</si>
  <si>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</si>
  <si>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</si>
  <si>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</si>
  <si>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</si>
  <si>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</si>
  <si>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</si>
  <si>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</si>
  <si>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</si>
  <si>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</si>
  <si>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</si>
  <si>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</si>
  <si>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</si>
  <si>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</si>
  <si>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</si>
  <si>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</si>
  <si>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</si>
  <si>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</si>
  <si>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</si>
  <si>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</si>
  <si>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</si>
  <si>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</si>
  <si>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</si>
  <si>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</si>
  <si>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</si>
  <si>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</si>
  <si>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</si>
  <si>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</si>
  <si>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</si>
  <si>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</si>
  <si>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</si>
  <si>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</si>
  <si>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</si>
  <si>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</si>
  <si>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</si>
  <si>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</si>
  <si>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</si>
  <si>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</si>
  <si>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</si>
  <si>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</si>
  <si>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</si>
  <si>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</si>
  <si>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</si>
  <si>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</si>
  <si>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</si>
  <si>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</si>
  <si>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</si>
  <si>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</si>
  <si>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</si>
  <si>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</si>
  <si>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</si>
  <si>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</si>
  <si>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</si>
  <si>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</si>
  <si>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</si>
  <si>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</si>
  <si>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</si>
  <si>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</si>
  <si>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</si>
  <si>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</si>
  <si>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</si>
  <si>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</si>
  <si>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</si>
  <si>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</si>
  <si>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</si>
  <si>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</si>
  <si>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</si>
  <si>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</si>
  <si>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</si>
  <si>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</si>
  <si>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</si>
  <si>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</si>
  <si>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</si>
  <si>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</si>
  <si>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</si>
  <si>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</si>
  <si>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</si>
  <si>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</si>
  <si>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</si>
  <si>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</si>
  <si>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</si>
  <si>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</si>
  <si>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</si>
  <si>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</si>
  <si>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</si>
  <si>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</si>
  <si>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</si>
  <si>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</si>
  <si>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</si>
  <si>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</si>
  <si>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</si>
  <si>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</si>
  <si>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</si>
  <si>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</si>
  <si>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</si>
  <si>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</si>
  <si>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</si>
  <si>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</si>
  <si>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</si>
  <si>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</si>
  <si>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</si>
  <si>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</si>
  <si>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</si>
  <si>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</si>
  <si>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</si>
  <si>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</si>
  <si>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</si>
  <si>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</si>
  <si>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</si>
  <si>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</si>
  <si>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</si>
  <si>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</si>
  <si>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</si>
  <si>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</si>
  <si>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</si>
  <si>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</si>
  <si>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</si>
  <si>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</si>
  <si>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</si>
  <si>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</si>
  <si>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</si>
  <si>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</si>
  <si>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</si>
  <si>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</si>
  <si>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</si>
  <si>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</si>
  <si>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</si>
  <si>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</si>
  <si>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</si>
  <si>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</si>
  <si>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</si>
  <si>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</si>
  <si>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</si>
  <si>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</si>
  <si>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</si>
  <si>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</si>
  <si>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</si>
  <si>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</si>
  <si>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</si>
  <si>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</si>
  <si>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</si>
  <si>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</si>
  <si>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</si>
  <si>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</si>
  <si>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</si>
  <si>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</si>
  <si>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</si>
  <si>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</si>
  <si>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</si>
  <si>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</si>
  <si>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</si>
  <si>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</si>
  <si>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</si>
  <si>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</si>
  <si>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</si>
  <si>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</si>
  <si>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</si>
  <si>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</si>
  <si>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</si>
  <si>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</si>
  <si>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</si>
  <si>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</si>
  <si>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</si>
  <si>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</si>
  <si>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</si>
  <si>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</si>
  <si>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</si>
  <si>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</si>
  <si>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</si>
  <si>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</si>
  <si>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</si>
  <si>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</si>
  <si>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</si>
  <si>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</si>
  <si>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</si>
  <si>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</si>
  <si>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</si>
  <si>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</si>
  <si>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</si>
  <si>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</si>
  <si>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</si>
  <si>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</si>
  <si>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</si>
  <si>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</si>
  <si>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</si>
  <si>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</si>
  <si>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</si>
  <si>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</si>
  <si>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</si>
  <si>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</si>
  <si>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</si>
  <si>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</si>
  <si>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</si>
  <si>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</si>
  <si>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</si>
  <si>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</si>
  <si>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</si>
  <si>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</si>
  <si>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</si>
  <si>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</si>
  <si>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</si>
  <si>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</si>
  <si>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</si>
  <si>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</si>
  <si>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</si>
  <si>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</si>
  <si>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</si>
  <si>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</si>
  <si>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</si>
  <si>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</si>
  <si>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</si>
  <si>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</si>
  <si>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</si>
  <si>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</si>
  <si>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</si>
  <si>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</si>
  <si>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</si>
  <si>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</si>
  <si>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</si>
  <si>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</si>
  <si>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</si>
  <si>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</si>
  <si>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</si>
  <si>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</si>
  <si>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</si>
  <si>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</si>
  <si>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</si>
  <si>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</si>
  <si>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</si>
  <si>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</si>
  <si>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</si>
  <si>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</si>
  <si>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</si>
  <si>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</si>
  <si>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</si>
  <si>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</si>
  <si>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</si>
  <si>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</si>
  <si>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</si>
  <si>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</si>
  <si>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</si>
  <si>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</si>
  <si>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</si>
  <si>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</si>
  <si>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</si>
  <si>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</si>
  <si>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</si>
  <si>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</si>
  <si>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</si>
  <si>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</si>
  <si>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</si>
  <si>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</si>
  <si>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</si>
  <si>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</si>
  <si>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</si>
  <si>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</si>
  <si>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</si>
  <si>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</si>
  <si>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</si>
  <si>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</si>
  <si>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</si>
  <si>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</si>
  <si>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</si>
  <si>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</si>
  <si>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</si>
  <si>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</si>
  <si>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</si>
  <si>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</si>
  <si>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</si>
  <si>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</si>
  <si>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</si>
  <si>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</si>
  <si>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</si>
  <si>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</si>
  <si>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</si>
  <si>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</si>
  <si>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</si>
  <si>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</si>
  <si>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</si>
  <si>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</si>
  <si>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</si>
  <si>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</si>
  <si>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</si>
  <si>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</si>
  <si>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</si>
  <si>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</si>
  <si>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</si>
  <si>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</si>
  <si>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</si>
  <si>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</si>
  <si>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</si>
  <si>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</si>
  <si>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</si>
  <si>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</si>
  <si>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</si>
  <si>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</si>
  <si>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</si>
  <si>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</si>
  <si>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</si>
  <si>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</si>
  <si>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</si>
  <si>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</si>
  <si>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</si>
  <si>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</si>
  <si>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</si>
  <si>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</si>
  <si>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</si>
  <si>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</si>
  <si>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</si>
  <si>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</si>
  <si>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</si>
  <si>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</si>
  <si>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</si>
  <si>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</si>
  <si>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</si>
  <si>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</si>
  <si>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</si>
  <si>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</si>
  <si>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</si>
  <si>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</si>
  <si>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</si>
  <si>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</si>
  <si>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</si>
  <si>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</si>
  <si>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</si>
  <si>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</si>
  <si>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</si>
  <si>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</si>
  <si>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</si>
  <si>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</si>
  <si>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</si>
  <si>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</si>
  <si>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</si>
  <si>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</si>
  <si>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</si>
  <si>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</si>
  <si>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</si>
  <si>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</si>
  <si>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</si>
  <si>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</si>
  <si>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</si>
  <si>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</si>
  <si>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</si>
  <si>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</si>
  <si>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</si>
  <si>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</si>
  <si>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</si>
  <si>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</si>
  <si>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</si>
  <si>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</si>
  <si>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</si>
  <si>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</si>
  <si>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</si>
  <si>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</si>
  <si>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</si>
  <si>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</si>
  <si>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</si>
  <si>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</si>
  <si>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</si>
  <si>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</si>
  <si>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</si>
  <si>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</si>
  <si>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</si>
  <si>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</si>
  <si>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</si>
  <si>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</si>
  <si>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</si>
  <si>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</si>
  <si>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</si>
  <si>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</si>
  <si>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</si>
  <si>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</si>
  <si>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</si>
  <si>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</si>
  <si>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</si>
  <si>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</si>
  <si>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</si>
  <si>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</si>
  <si>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</si>
  <si>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</si>
  <si>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</si>
  <si>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</si>
  <si>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</si>
  <si>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</si>
  <si>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</si>
  <si>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</si>
  <si>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</si>
  <si>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</si>
  <si>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</si>
  <si>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</si>
  <si>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</si>
  <si>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</si>
  <si>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</si>
  <si>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</si>
  <si>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</si>
  <si>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</si>
  <si>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</si>
  <si>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</si>
  <si>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</si>
  <si>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</si>
  <si>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</si>
  <si>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</si>
  <si>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</si>
  <si>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</si>
  <si>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</si>
  <si>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</si>
  <si>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</si>
  <si>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</si>
  <si>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</si>
  <si>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</si>
  <si>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</si>
  <si>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</si>
  <si>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</si>
  <si>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</si>
  <si>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</si>
  <si>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</si>
  <si>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</si>
  <si>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</si>
  <si>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</si>
  <si>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</si>
  <si>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</si>
  <si>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</si>
  <si>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</si>
  <si>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</si>
  <si>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</si>
  <si>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</si>
  <si>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</si>
  <si>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</si>
  <si>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</si>
  <si>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</si>
  <si>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</si>
  <si>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</si>
  <si>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</si>
  <si>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</si>
  <si>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</si>
  <si>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</si>
  <si>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</si>
  <si>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</si>
  <si>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</si>
  <si>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</si>
  <si>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</si>
  <si>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</si>
  <si>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</si>
  <si>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</si>
  <si>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</si>
  <si>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</si>
  <si>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</si>
  <si>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</si>
  <si>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</si>
  <si>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</si>
  <si>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</si>
  <si>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</si>
  <si>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</si>
  <si>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</si>
  <si>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</si>
  <si>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</si>
  <si>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</si>
  <si>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</si>
  <si>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</si>
  <si>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</si>
  <si>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</si>
  <si>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</si>
  <si>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</si>
  <si>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</si>
  <si>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</si>
  <si>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</si>
  <si>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</si>
  <si>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</si>
  <si>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</si>
  <si>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</si>
  <si>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</si>
  <si>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</si>
  <si>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</si>
  <si>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</si>
  <si>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</si>
  <si>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</si>
  <si>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</si>
  <si>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</si>
  <si>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</si>
  <si>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</si>
  <si>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</si>
  <si>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</si>
  <si>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</si>
  <si>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</si>
  <si>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</si>
  <si>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</si>
  <si>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</si>
  <si>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</si>
  <si>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</si>
  <si>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</si>
  <si>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</si>
  <si>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</si>
  <si>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</si>
  <si>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</si>
  <si>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</si>
  <si>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</si>
  <si>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</si>
  <si>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</si>
  <si>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</si>
  <si>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</si>
  <si>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</si>
  <si>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</si>
  <si>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</si>
  <si>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</si>
  <si>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</si>
  <si>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</si>
  <si>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</si>
  <si>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</si>
  <si>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</si>
  <si>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</si>
  <si>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</si>
  <si>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</si>
  <si>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</si>
  <si>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</si>
  <si>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</si>
  <si>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</si>
  <si>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</si>
  <si>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</si>
  <si>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</si>
  <si>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</si>
  <si>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</si>
  <si>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</si>
  <si>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</si>
  <si>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</si>
  <si>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</si>
  <si>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</si>
  <si>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</si>
  <si>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</si>
  <si>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</si>
  <si>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</si>
  <si>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</si>
  <si>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</si>
  <si>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</si>
  <si>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</si>
  <si>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</si>
  <si>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</si>
  <si>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</si>
  <si>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</si>
  <si>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</si>
  <si>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</si>
  <si>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</si>
  <si>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</si>
  <si>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</si>
  <si>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</si>
  <si>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</si>
  <si>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</si>
  <si>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</si>
  <si>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</si>
  <si>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</si>
  <si>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</si>
  <si>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</si>
  <si>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</si>
  <si>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</si>
  <si>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</si>
  <si>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</si>
  <si>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</si>
  <si>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</si>
  <si>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</si>
  <si>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</si>
  <si>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</si>
  <si>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</si>
  <si>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</si>
  <si>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</si>
  <si>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</si>
  <si>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</si>
  <si>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</si>
  <si>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</si>
  <si>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</si>
  <si>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</si>
  <si>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</si>
  <si>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</si>
  <si>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</si>
  <si>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</si>
  <si>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</si>
  <si>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</si>
  <si>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</si>
  <si>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</si>
  <si>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</si>
  <si>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</si>
  <si>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</si>
  <si>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</si>
  <si>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</si>
  <si>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</si>
  <si>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</si>
  <si>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</si>
  <si>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</si>
  <si>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</si>
  <si>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</si>
  <si>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</si>
  <si>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</si>
  <si>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</si>
  <si>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</si>
  <si>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</si>
  <si>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</si>
  <si>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</si>
  <si>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</si>
  <si>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</si>
  <si>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</si>
  <si>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</si>
  <si>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</si>
  <si>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</si>
  <si>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</si>
  <si>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</si>
  <si>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</si>
  <si>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</si>
  <si>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</si>
  <si>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</si>
  <si>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</si>
  <si>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</si>
  <si>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</si>
  <si>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</si>
  <si>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</si>
  <si>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</si>
  <si>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</si>
  <si>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</si>
  <si>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</si>
  <si>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</si>
  <si>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</si>
  <si>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</si>
  <si>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</si>
  <si>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</si>
  <si>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</si>
  <si>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</si>
  <si>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</si>
  <si>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</si>
  <si>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</si>
  <si>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</si>
  <si>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</si>
  <si>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</si>
  <si>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</si>
  <si>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</si>
  <si>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</si>
  <si>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</si>
  <si>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</si>
  <si>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</si>
  <si>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</si>
  <si>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</si>
  <si>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</si>
  <si>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</si>
  <si>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</si>
  <si>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</si>
  <si>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</si>
  <si>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</si>
  <si>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</si>
  <si>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</si>
  <si>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</si>
  <si>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</si>
  <si>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</si>
  <si>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</si>
  <si>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</si>
  <si>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</si>
  <si>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</si>
  <si>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</si>
  <si>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</si>
  <si>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</si>
  <si>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</si>
  <si>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</si>
  <si>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</si>
  <si>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</si>
  <si>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</si>
  <si>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</si>
  <si>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</si>
  <si>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</si>
  <si>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</si>
  <si>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</si>
  <si>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</si>
  <si>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</si>
  <si>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</si>
  <si>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</si>
  <si>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</si>
  <si>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</si>
  <si>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</si>
  <si>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</si>
  <si>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</si>
  <si>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</si>
  <si>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</si>
  <si>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</si>
  <si>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</si>
  <si>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</si>
  <si>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</si>
  <si>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</si>
  <si>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</si>
  <si>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</si>
  <si>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</si>
  <si>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</si>
  <si>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</si>
  <si>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</si>
  <si>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</si>
  <si>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</si>
  <si>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</si>
  <si>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</si>
  <si>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</si>
  <si>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</si>
  <si>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</si>
  <si>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</si>
  <si>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</si>
  <si>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</si>
  <si>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</si>
  <si>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</si>
  <si>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</si>
  <si>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</si>
  <si>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</si>
  <si>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</si>
  <si>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</si>
  <si>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</si>
  <si>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</si>
  <si>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</si>
  <si>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</si>
  <si>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</si>
  <si>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</si>
  <si>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</si>
  <si>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</si>
  <si>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</si>
  <si>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</si>
  <si>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</si>
  <si>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</si>
  <si>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</si>
  <si>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</si>
  <si>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</si>
  <si>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</si>
  <si>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</si>
  <si>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</si>
  <si>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</si>
  <si>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</si>
  <si>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</si>
  <si>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</si>
  <si>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</si>
  <si>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</si>
  <si>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</si>
  <si>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</si>
  <si>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</si>
  <si>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</si>
  <si>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</si>
  <si>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</si>
  <si>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</si>
  <si>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</si>
  <si>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</si>
  <si>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</si>
  <si>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</si>
  <si>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</si>
  <si>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</si>
  <si>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</si>
  <si>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</si>
  <si>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</si>
  <si>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</si>
  <si>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</si>
  <si>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</si>
  <si>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</si>
  <si>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</si>
  <si>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</si>
  <si>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</si>
  <si>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</si>
  <si>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</si>
  <si>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</si>
  <si>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</si>
  <si>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</si>
  <si>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</si>
  <si>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</si>
  <si>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</si>
  <si>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</si>
  <si>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</si>
  <si>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</si>
  <si>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</si>
  <si>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</si>
  <si>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</si>
  <si>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</si>
  <si>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</si>
  <si>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</si>
  <si>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</si>
  <si>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</si>
  <si>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</si>
  <si>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</si>
  <si>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</si>
  <si>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</si>
  <si>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</si>
  <si>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</si>
  <si>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</si>
  <si>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</si>
  <si>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</si>
  <si>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</si>
  <si>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</si>
  <si>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</si>
  <si>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</si>
  <si>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</si>
  <si>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</si>
  <si>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</si>
  <si>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</si>
  <si>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</si>
  <si>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</si>
  <si>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</si>
  <si>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</si>
  <si>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</si>
  <si>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</si>
  <si>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</si>
  <si>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</si>
  <si>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</si>
  <si>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</si>
  <si>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</si>
  <si>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</si>
  <si>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</si>
  <si>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</si>
  <si>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</si>
  <si>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</si>
  <si>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</si>
  <si>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</si>
  <si>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</si>
  <si>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</si>
  <si>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</si>
  <si>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</si>
  <si>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</si>
  <si>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</si>
  <si>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</si>
  <si>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</si>
  <si>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</si>
  <si>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</si>
  <si>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</si>
  <si>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</si>
  <si>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</si>
  <si>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</si>
  <si>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</si>
  <si>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</si>
  <si>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</si>
  <si>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</si>
  <si>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</si>
  <si>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</si>
  <si>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</si>
  <si>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</si>
  <si>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</si>
  <si>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</si>
  <si>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</si>
  <si>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</si>
  <si>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</si>
  <si>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</si>
  <si>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</si>
  <si>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</si>
  <si>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</si>
  <si>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</si>
  <si>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</si>
  <si>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</si>
  <si>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</si>
  <si>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</si>
  <si>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</si>
  <si>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</si>
  <si>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</si>
  <si>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</si>
  <si>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</si>
  <si>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</si>
  <si>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</si>
  <si>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</si>
  <si>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</si>
  <si>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</si>
  <si>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</si>
  <si>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</si>
  <si>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</si>
  <si>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</si>
  <si>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</si>
  <si>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</si>
  <si>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</si>
  <si>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</si>
  <si>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</si>
  <si>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</si>
  <si>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</si>
  <si>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</si>
  <si>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</si>
  <si>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</si>
  <si>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</si>
  <si>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</si>
  <si>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</si>
  <si>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</si>
  <si>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</si>
  <si>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</si>
  <si>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</si>
  <si>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</si>
  <si>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</si>
  <si>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</si>
  <si>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</si>
  <si>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</si>
  <si>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</si>
  <si>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</si>
  <si>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</si>
  <si>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</si>
  <si>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</si>
  <si>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</si>
  <si>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</si>
  <si>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</si>
  <si>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</si>
  <si>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</si>
  <si>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</si>
  <si>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</si>
  <si>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</si>
  <si>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</si>
  <si>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</si>
  <si>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</si>
  <si>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</si>
  <si>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</si>
  <si>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</si>
  <si>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</si>
  <si>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</si>
  <si>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</si>
  <si>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</si>
  <si>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</si>
  <si>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</si>
  <si>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</si>
  <si>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</si>
  <si>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</si>
  <si>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</si>
  <si>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</si>
  <si>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</si>
  <si>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</si>
  <si>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</si>
  <si>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</si>
  <si>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</si>
  <si>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</si>
  <si>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</si>
  <si>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</si>
  <si>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</si>
  <si>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</si>
  <si>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</si>
  <si>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</si>
  <si>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</si>
  <si>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</si>
  <si>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</si>
  <si>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</si>
  <si>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</si>
  <si>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</si>
  <si>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</si>
  <si>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</si>
  <si>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</si>
  <si>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</si>
  <si>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</si>
  <si>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</si>
  <si>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</si>
  <si>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</si>
  <si>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</si>
  <si>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</si>
  <si>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</si>
  <si>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</si>
  <si>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</si>
  <si>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</si>
  <si>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</si>
  <si>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</si>
  <si>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</si>
  <si>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</si>
  <si>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</si>
  <si>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</si>
  <si>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</si>
  <si>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</si>
  <si>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</si>
  <si>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</si>
  <si>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</si>
  <si>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</si>
  <si>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</si>
  <si>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</si>
  <si>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</si>
  <si>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</si>
  <si>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</si>
  <si>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</si>
  <si>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</si>
  <si>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</si>
  <si>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</si>
  <si>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</si>
  <si>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</si>
  <si>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</si>
  <si>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</si>
  <si>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</si>
  <si>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</si>
  <si>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</si>
  <si>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</si>
  <si>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</si>
  <si>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</si>
  <si>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</si>
  <si>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</si>
  <si>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</si>
  <si>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</si>
  <si>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</si>
  <si>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</si>
  <si>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</si>
  <si>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</si>
  <si>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</si>
  <si>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</si>
  <si>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</si>
  <si>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</si>
  <si>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</si>
  <si>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</si>
  <si>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</si>
  <si>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</si>
  <si>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</si>
  <si>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</si>
  <si>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</si>
  <si>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</si>
  <si>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</si>
  <si>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</si>
  <si>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</si>
  <si>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</si>
  <si>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</si>
  <si>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</si>
  <si>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</si>
  <si>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</si>
  <si>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</si>
  <si>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</si>
  <si>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</si>
  <si>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</si>
  <si>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</si>
  <si>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</si>
  <si>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</si>
  <si>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</si>
  <si>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</si>
  <si>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</si>
  <si>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</si>
  <si>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</si>
  <si>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</si>
  <si>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</si>
  <si>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</si>
  <si>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</si>
  <si>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</si>
  <si>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</si>
  <si>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</si>
  <si>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</si>
  <si>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</si>
  <si>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</si>
  <si>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</si>
  <si>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</si>
  <si>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</si>
  <si>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</si>
  <si>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</si>
  <si>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</si>
  <si>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</si>
  <si>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</si>
  <si>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</si>
  <si>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</si>
  <si>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</si>
  <si>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</si>
  <si>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</si>
  <si>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</si>
  <si>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</si>
  <si>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</si>
  <si>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</si>
  <si>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</si>
  <si>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</si>
  <si>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</si>
  <si>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</si>
  <si>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</si>
  <si>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</si>
  <si>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</si>
  <si>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</si>
  <si>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</si>
  <si>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</si>
  <si>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</si>
  <si>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</si>
  <si>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</si>
  <si>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</si>
  <si>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</si>
  <si>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</si>
  <si>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</si>
  <si>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</si>
  <si>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</si>
  <si>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</si>
  <si>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</si>
  <si>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</si>
  <si>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</si>
  <si>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</si>
  <si>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</si>
  <si>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</si>
  <si>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</si>
  <si>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</si>
  <si>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</si>
  <si>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</si>
  <si>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</si>
  <si>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</si>
  <si>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</si>
  <si>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</si>
  <si>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</si>
  <si>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</si>
  <si>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</si>
  <si>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</si>
  <si>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</si>
  <si>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</si>
  <si>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</si>
  <si>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</si>
  <si>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</si>
  <si>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</si>
  <si>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</si>
  <si>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</si>
  <si>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</si>
  <si>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</si>
  <si>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</si>
  <si>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</si>
  <si>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</si>
  <si>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</si>
  <si>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</si>
  <si>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</si>
  <si>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</si>
  <si>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</si>
  <si>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</si>
  <si>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</si>
  <si>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</si>
  <si>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</si>
  <si>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</si>
  <si>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</si>
  <si>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</si>
  <si>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</si>
  <si>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</si>
  <si>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</si>
  <si>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</si>
  <si>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</si>
  <si>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</si>
  <si>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</si>
  <si>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</si>
  <si>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</si>
  <si>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</si>
  <si>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</si>
  <si>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</si>
  <si>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</si>
  <si>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</si>
  <si>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</si>
  <si>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</si>
  <si>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</si>
  <si>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</si>
  <si>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</si>
  <si>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</si>
  <si>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</si>
  <si>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</si>
  <si>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</si>
  <si>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</si>
  <si>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</si>
  <si>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</si>
  <si>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</si>
  <si>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</si>
  <si>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</si>
  <si>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</si>
  <si>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</si>
  <si>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</si>
  <si>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</si>
  <si>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</si>
  <si>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</si>
  <si>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</si>
  <si>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</si>
  <si>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</si>
  <si>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</si>
  <si>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</si>
  <si>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</si>
  <si>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</si>
  <si>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</si>
  <si>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</si>
  <si>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</si>
  <si>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</si>
  <si>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</si>
  <si>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</si>
  <si>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</si>
  <si>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</si>
  <si>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</si>
  <si>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</si>
  <si>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</si>
  <si>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</si>
  <si>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</si>
  <si>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</si>
  <si>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</si>
  <si>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</si>
  <si>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</si>
  <si>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</si>
  <si>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</si>
  <si>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</si>
  <si>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</si>
  <si>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</si>
  <si>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</si>
  <si>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</si>
  <si>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</si>
  <si>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</si>
  <si>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</si>
  <si>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</si>
  <si>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</si>
  <si>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</si>
  <si>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</si>
  <si>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</si>
  <si>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</si>
  <si>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</si>
  <si>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</si>
  <si>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</si>
  <si>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</si>
  <si>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</si>
  <si>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</si>
  <si>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</si>
  <si>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</si>
  <si>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</si>
  <si>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</si>
  <si>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</si>
  <si>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</si>
  <si>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</si>
  <si>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</si>
  <si>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</si>
  <si>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</si>
  <si>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</si>
  <si>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</si>
  <si>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</si>
  <si>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</si>
  <si>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</si>
  <si>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</si>
  <si>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</si>
  <si>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</si>
  <si>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</si>
  <si>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</si>
  <si>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</si>
  <si>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</si>
  <si>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</si>
  <si>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</si>
  <si>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</si>
  <si>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</si>
  <si>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</si>
  <si>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</si>
  <si>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</si>
  <si>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</si>
  <si>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</si>
  <si>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</si>
  <si>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</si>
  <si>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</si>
  <si>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</si>
  <si>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</si>
  <si>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</si>
  <si>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</si>
  <si>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</si>
  <si>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</si>
  <si>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</si>
  <si>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</si>
  <si>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</si>
  <si>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</si>
  <si>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</si>
  <si>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</si>
  <si>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</si>
  <si>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</si>
  <si>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</si>
  <si>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</si>
  <si>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</si>
  <si>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</si>
  <si>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</si>
  <si>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</si>
  <si>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</si>
  <si>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</si>
  <si>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</si>
  <si>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</si>
  <si>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</si>
  <si>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</si>
  <si>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</si>
  <si>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</si>
  <si>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</si>
  <si>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</si>
  <si>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</si>
  <si>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</si>
  <si>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</si>
  <si>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</si>
  <si>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</si>
  <si>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</si>
  <si>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</si>
  <si>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</si>
  <si>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</si>
  <si>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</si>
  <si>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</si>
  <si>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</si>
  <si>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</si>
  <si>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</si>
  <si>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</si>
  <si>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</si>
  <si>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</si>
  <si>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</si>
  <si>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</si>
  <si>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</si>
  <si>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</si>
  <si>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</si>
  <si>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</si>
  <si>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</si>
  <si>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</si>
  <si>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</si>
  <si>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</si>
  <si>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</si>
  <si>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</si>
  <si>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</si>
  <si>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</si>
  <si>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</si>
  <si>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</si>
  <si>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</si>
  <si>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</si>
  <si>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</si>
  <si>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</si>
  <si>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</si>
  <si>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</si>
  <si>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</si>
  <si>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</si>
  <si>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</si>
  <si>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</si>
  <si>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</si>
  <si>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</si>
  <si>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</si>
  <si>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</si>
  <si>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</si>
  <si>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</si>
  <si>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</si>
  <si>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</si>
  <si>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</si>
  <si>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</si>
  <si>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</si>
  <si>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</si>
  <si>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</si>
  <si>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</si>
  <si>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</si>
  <si>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</si>
  <si>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</si>
  <si>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</si>
  <si>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</si>
  <si>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</si>
  <si>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</si>
  <si>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</si>
  <si>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</si>
  <si>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</si>
  <si>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</si>
  <si>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</si>
  <si>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</si>
  <si>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</si>
  <si>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</si>
  <si>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</si>
  <si>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</si>
  <si>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</si>
  <si>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</si>
  <si>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</si>
  <si>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</si>
  <si>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</si>
  <si>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</si>
  <si>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</si>
  <si>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</si>
  <si>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</si>
  <si>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</si>
  <si>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</si>
  <si>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</si>
  <si>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</si>
  <si>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</si>
  <si>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</si>
  <si>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</si>
  <si>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</si>
  <si>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</si>
  <si>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</si>
  <si>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</si>
  <si>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</si>
  <si>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</si>
  <si>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</si>
  <si>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</si>
  <si>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</si>
  <si>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</si>
  <si>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</si>
  <si>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</si>
  <si>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</si>
  <si>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</si>
  <si>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</si>
  <si>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</si>
  <si>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</si>
  <si>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</si>
  <si>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</si>
  <si>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</si>
  <si>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</si>
  <si>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</si>
  <si>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</si>
  <si>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</si>
  <si>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</si>
  <si>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</si>
  <si>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</si>
  <si>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</si>
  <si>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</si>
  <si>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</si>
  <si>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</si>
  <si>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</si>
  <si>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</si>
  <si>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</si>
  <si>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</si>
  <si>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</si>
  <si>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</si>
  <si>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</si>
  <si>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</si>
  <si>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</si>
  <si>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</si>
  <si>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</si>
  <si>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</si>
  <si>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</si>
  <si>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</si>
  <si>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</si>
  <si>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</si>
  <si>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</si>
  <si>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</si>
  <si>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</si>
  <si>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</si>
  <si>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</si>
  <si>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</si>
  <si>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</si>
  <si>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</si>
  <si>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</si>
  <si>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</si>
  <si>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</si>
  <si>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</si>
  <si>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</si>
  <si>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</si>
  <si>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</si>
  <si>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</si>
  <si>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</si>
  <si>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</si>
  <si>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</si>
  <si>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</si>
  <si>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</si>
  <si>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</si>
  <si>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</si>
  <si>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</si>
  <si>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</si>
  <si>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</si>
  <si>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</si>
  <si>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</si>
  <si>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</si>
  <si>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</si>
  <si>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</si>
  <si>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</si>
  <si>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</si>
  <si>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</si>
  <si>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</si>
  <si>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</si>
  <si>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</si>
  <si>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</si>
  <si>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</si>
  <si>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</si>
  <si>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</si>
  <si>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</si>
  <si>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</si>
  <si>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</si>
  <si>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</si>
  <si>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</si>
  <si>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</si>
  <si>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</si>
  <si>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</si>
  <si>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</si>
  <si>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</si>
  <si>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</si>
  <si>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</si>
  <si>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</si>
  <si>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</si>
  <si>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</si>
  <si>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</si>
  <si>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</si>
  <si>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</si>
  <si>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</si>
  <si>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</si>
  <si>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</si>
  <si>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</si>
  <si>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</si>
  <si>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</si>
  <si>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</si>
  <si>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</si>
  <si>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</si>
  <si>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</si>
  <si>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</si>
  <si>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</si>
  <si>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</si>
  <si>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</si>
  <si>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</si>
  <si>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</si>
  <si>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</si>
  <si>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</si>
  <si>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</si>
  <si>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</si>
  <si>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</si>
  <si>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</si>
  <si>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</si>
  <si>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</si>
  <si>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</si>
  <si>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</si>
  <si>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</si>
  <si>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</si>
  <si>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</si>
  <si>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</si>
  <si>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</si>
  <si>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</si>
  <si>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</si>
  <si>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</si>
  <si>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</si>
  <si>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</si>
  <si>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</si>
  <si>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</si>
  <si>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</si>
  <si>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</si>
  <si>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</si>
  <si>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</si>
  <si>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</si>
  <si>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</si>
  <si>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</si>
  <si>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</si>
  <si>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</si>
  <si>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</si>
  <si>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</si>
  <si>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</si>
  <si>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</si>
  <si>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</si>
  <si>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</si>
  <si>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</si>
  <si>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</si>
  <si>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</si>
  <si>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</si>
  <si>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</si>
  <si>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</si>
  <si>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</si>
  <si>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</si>
  <si>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</si>
  <si>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</si>
  <si>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</si>
  <si>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</si>
  <si>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</si>
  <si>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</si>
  <si>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</si>
  <si>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</si>
  <si>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</si>
  <si>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</si>
  <si>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</si>
  <si>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</si>
  <si>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</si>
  <si>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</si>
  <si>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</si>
  <si>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</si>
  <si>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</si>
  <si>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</si>
  <si>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</si>
  <si>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</si>
  <si>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</si>
  <si>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</si>
  <si>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</si>
  <si>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</si>
  <si>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</si>
  <si>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</si>
  <si>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</si>
  <si>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</si>
  <si>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</si>
  <si>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</si>
  <si>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</si>
  <si>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</si>
  <si>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</si>
  <si>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</si>
  <si>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</si>
  <si>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</si>
  <si>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</si>
  <si>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</si>
  <si>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</si>
  <si>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</si>
  <si>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</si>
  <si>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</si>
  <si>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</si>
  <si>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</si>
  <si>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</si>
  <si>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</si>
  <si>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</si>
  <si>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</si>
  <si>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</si>
  <si>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</si>
  <si>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</si>
  <si>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</si>
  <si>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</si>
  <si>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</si>
  <si>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</si>
  <si>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</si>
  <si>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</si>
  <si>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</si>
  <si>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</si>
  <si>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</si>
  <si>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</si>
  <si>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</si>
  <si>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</si>
  <si>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</si>
  <si>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</si>
  <si>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</si>
  <si>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</si>
  <si>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</si>
  <si>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</si>
  <si>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</si>
  <si>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</si>
  <si>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</si>
  <si>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</si>
  <si>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</si>
  <si>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</si>
  <si>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</si>
  <si>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</si>
  <si>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</si>
  <si>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</si>
  <si>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</si>
  <si>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</si>
  <si>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</si>
  <si>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</si>
  <si>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</si>
  <si>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</si>
  <si>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</si>
  <si>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</si>
  <si>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</si>
  <si>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</si>
  <si>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</si>
  <si>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</si>
  <si>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</si>
  <si>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</si>
  <si>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</si>
  <si>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</si>
  <si>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</si>
  <si>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</si>
  <si>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</si>
  <si>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</si>
  <si>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</si>
  <si>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</si>
  <si>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</si>
  <si>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</si>
  <si>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</si>
  <si>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</si>
  <si>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</si>
  <si>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</si>
  <si>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</si>
  <si>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</si>
  <si>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</si>
  <si>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</si>
  <si>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</si>
  <si>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</si>
  <si>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</si>
  <si>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</si>
  <si>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</si>
  <si>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</si>
  <si>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</si>
  <si>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</si>
  <si>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</si>
  <si>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</si>
  <si>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</si>
  <si>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</si>
  <si>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</si>
  <si>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</si>
  <si>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</si>
  <si>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</si>
  <si>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</si>
  <si>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</si>
  <si>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</si>
  <si>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</si>
  <si>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</si>
  <si>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</si>
  <si>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</si>
  <si>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</si>
  <si>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</si>
  <si>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</si>
  <si>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</si>
  <si>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</si>
  <si>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</si>
  <si>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</si>
  <si>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</si>
  <si>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</si>
  <si>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</si>
  <si>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</si>
  <si>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</si>
  <si>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</si>
  <si>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</si>
  <si>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</si>
  <si>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</si>
  <si>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</si>
  <si>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</si>
  <si>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</si>
  <si>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</si>
  <si>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</si>
  <si>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</si>
  <si>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</si>
  <si>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</si>
  <si>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</si>
  <si>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</si>
  <si>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</si>
  <si>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</si>
  <si>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</si>
  <si>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</si>
  <si>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</si>
  <si>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</si>
  <si>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</si>
  <si>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</si>
  <si>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</si>
  <si>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</si>
  <si>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</si>
  <si>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</si>
  <si>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</si>
  <si>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</si>
  <si>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</si>
  <si>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</si>
  <si>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</si>
  <si>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</si>
  <si>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</si>
  <si>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</si>
  <si>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</si>
  <si>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</si>
  <si>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</si>
  <si>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</si>
  <si>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</si>
  <si>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</si>
  <si>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</si>
  <si>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</si>
  <si>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</si>
  <si>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</si>
  <si>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</si>
  <si>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</si>
  <si>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</si>
  <si>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</si>
  <si>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</si>
  <si>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</si>
  <si>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</si>
  <si>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</si>
  <si>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</si>
  <si>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</si>
  <si>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</si>
  <si>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</si>
  <si>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</si>
  <si>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</si>
  <si>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</si>
  <si>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</si>
  <si>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</si>
  <si>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</si>
  <si>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</si>
  <si>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</si>
  <si>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</si>
  <si>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</si>
  <si>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</si>
  <si>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</si>
  <si>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</si>
  <si>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</si>
  <si>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</si>
  <si>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</si>
  <si>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</si>
  <si>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</si>
  <si>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</si>
  <si>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</si>
  <si>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</si>
  <si>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</si>
  <si>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</si>
  <si>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</si>
  <si>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</si>
  <si>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</si>
  <si>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</si>
  <si>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</si>
  <si>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</si>
  <si>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</si>
  <si>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</si>
  <si>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</si>
  <si>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</si>
  <si>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</si>
  <si>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</si>
  <si>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</si>
  <si>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</si>
  <si>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</si>
  <si>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</si>
  <si>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</si>
  <si>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</si>
  <si>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</si>
  <si>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</si>
  <si>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</si>
  <si>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</si>
  <si>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</si>
  <si>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</si>
  <si>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</si>
  <si>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</si>
  <si>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</si>
  <si>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</si>
  <si>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</si>
  <si>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</si>
  <si>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</si>
  <si>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</si>
  <si>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</si>
  <si>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</si>
  <si>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</si>
  <si>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</si>
  <si>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</si>
  <si>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</si>
  <si>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</si>
  <si>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</si>
  <si>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</si>
  <si>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</si>
  <si>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</si>
  <si>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</si>
  <si>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</si>
  <si>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</si>
  <si>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</si>
  <si>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</si>
  <si>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</si>
  <si>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</si>
  <si>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</si>
  <si>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</si>
  <si>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</si>
  <si>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</si>
  <si>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</si>
  <si>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</si>
  <si>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</si>
  <si>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</si>
  <si>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</si>
  <si>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</si>
  <si>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</si>
  <si>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</si>
  <si>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</si>
  <si>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</si>
  <si>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</si>
  <si>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</si>
  <si>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</si>
  <si>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</si>
  <si>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</si>
  <si>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</si>
  <si>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</si>
  <si>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</si>
  <si>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</si>
  <si>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</si>
  <si>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</si>
  <si>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</si>
  <si>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</si>
  <si>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</si>
  <si>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</si>
  <si>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</si>
  <si>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</si>
  <si>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</si>
  <si>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</si>
  <si>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</si>
  <si>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</si>
  <si>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</si>
  <si>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</si>
  <si>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</si>
  <si>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</si>
  <si>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</si>
  <si>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</si>
  <si>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</si>
  <si>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</si>
  <si>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</si>
  <si>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</si>
  <si>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</si>
  <si>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</si>
  <si>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</si>
  <si>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</si>
  <si>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</si>
  <si>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</si>
  <si>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</si>
  <si>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</si>
  <si>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</si>
  <si>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</si>
  <si>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</si>
  <si>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</si>
  <si>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</si>
  <si>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</si>
  <si>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</si>
  <si>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</si>
  <si>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</si>
  <si>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</si>
  <si>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</si>
  <si>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</si>
  <si>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</si>
  <si>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</si>
  <si>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</si>
  <si>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</si>
  <si>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</si>
  <si>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</si>
  <si>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</si>
  <si>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</si>
  <si>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</si>
  <si>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</si>
  <si>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</si>
  <si>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</si>
  <si>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</si>
  <si>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</si>
  <si>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</si>
  <si>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</si>
  <si>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</si>
  <si>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</si>
  <si>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</si>
  <si>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</si>
  <si>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</si>
  <si>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</si>
  <si>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</si>
  <si>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</si>
  <si>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</si>
  <si>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</si>
  <si>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</si>
  <si>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</si>
  <si>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</si>
  <si>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</si>
  <si>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</si>
  <si>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</si>
  <si>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</si>
  <si>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</si>
  <si>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</si>
  <si>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</si>
  <si>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</si>
  <si>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</si>
  <si>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</si>
  <si>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</si>
  <si>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</si>
  <si>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</si>
  <si>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</si>
  <si>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</si>
  <si>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</si>
  <si>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</si>
  <si>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</si>
  <si>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</si>
  <si>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</si>
  <si>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</si>
  <si>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</si>
  <si>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</si>
  <si>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</si>
  <si>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</si>
  <si>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</si>
  <si>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</si>
  <si>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</si>
  <si>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</si>
  <si>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</si>
  <si>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</si>
  <si>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</si>
  <si>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</si>
  <si>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</si>
  <si>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</si>
  <si>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</si>
  <si>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</si>
  <si>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</si>
  <si>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</si>
  <si>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</si>
  <si>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</si>
  <si>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</si>
  <si>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</si>
  <si>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</si>
  <si>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</si>
  <si>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</si>
  <si>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</si>
  <si>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</si>
  <si>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</si>
  <si>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</si>
  <si>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</si>
  <si>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</si>
  <si>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</si>
  <si>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</si>
  <si>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</si>
  <si>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</si>
  <si>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</si>
  <si>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</si>
  <si>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</si>
  <si>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</si>
  <si>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</si>
  <si>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</si>
  <si>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</si>
  <si>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</si>
  <si>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</si>
  <si>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</si>
  <si>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</si>
  <si>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</si>
  <si>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</si>
  <si>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</si>
  <si>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</si>
  <si>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</si>
  <si>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</si>
  <si>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</si>
  <si>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</si>
  <si>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</si>
  <si>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</si>
  <si>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</si>
  <si>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</si>
  <si>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</si>
  <si>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</si>
  <si>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</si>
  <si>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</si>
  <si>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</si>
  <si>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</si>
  <si>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</si>
  <si>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</si>
  <si>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</si>
  <si>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</si>
  <si>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</si>
  <si>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</si>
  <si>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</si>
  <si>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</si>
  <si>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</si>
  <si>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</si>
  <si>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</si>
  <si>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</si>
  <si>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</si>
  <si>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</si>
  <si>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</si>
  <si>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</si>
  <si>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</si>
  <si>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</si>
  <si>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</si>
  <si>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</si>
  <si>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</si>
  <si>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</si>
  <si>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</si>
  <si>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</si>
  <si>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</si>
  <si>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</si>
  <si>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</si>
  <si>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</si>
  <si>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</si>
  <si>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</si>
  <si>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</si>
  <si>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</si>
  <si>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</si>
  <si>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</si>
  <si>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</si>
  <si>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</si>
  <si>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</si>
  <si>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</si>
  <si>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</si>
  <si>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</si>
  <si>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</si>
  <si>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</si>
  <si>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</si>
  <si>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</si>
  <si>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</si>
  <si>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</si>
  <si>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</si>
  <si>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</si>
  <si>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</si>
  <si>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</si>
  <si>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</si>
  <si>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</si>
  <si>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</si>
  <si>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</si>
  <si>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</si>
  <si>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</si>
  <si>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</si>
  <si>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</si>
  <si>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</si>
  <si>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</si>
  <si>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</si>
  <si>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</si>
  <si>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</si>
  <si>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</si>
  <si>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</si>
  <si>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</si>
  <si>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</si>
  <si>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</si>
  <si>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</si>
  <si>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</si>
  <si>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</si>
  <si>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</si>
  <si>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</si>
  <si>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</si>
  <si>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</si>
  <si>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</si>
  <si>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</si>
  <si>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</si>
  <si>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</si>
  <si>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</si>
  <si>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</si>
  <si>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</si>
  <si>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</si>
  <si>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</si>
  <si>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</si>
  <si>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</si>
  <si>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</si>
  <si>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</si>
  <si>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</si>
  <si>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</si>
  <si>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</si>
  <si>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</si>
  <si>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</si>
  <si>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</si>
  <si>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</si>
  <si>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</si>
  <si>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</si>
  <si>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</si>
  <si>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</si>
  <si>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</si>
  <si>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</si>
  <si>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</si>
  <si>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</si>
  <si>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</si>
  <si>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</si>
  <si>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</si>
  <si>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</si>
  <si>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</si>
  <si>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</si>
  <si>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</si>
  <si>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</si>
  <si>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</si>
  <si>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</si>
  <si>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</si>
  <si>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</si>
  <si>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</si>
  <si>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</si>
  <si>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</si>
  <si>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</si>
  <si>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</si>
  <si>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</si>
  <si>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</si>
  <si>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</si>
  <si>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</si>
  <si>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</si>
  <si>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</si>
  <si>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</si>
  <si>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</si>
  <si>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</si>
  <si>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</si>
  <si>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</si>
  <si>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</si>
  <si>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</si>
  <si>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</si>
  <si>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</si>
  <si>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</si>
  <si>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</si>
  <si>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</si>
  <si>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</si>
  <si>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</si>
  <si>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</si>
  <si>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</si>
  <si>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</si>
  <si>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</si>
  <si>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</si>
  <si>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</si>
  <si>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</si>
  <si>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</si>
  <si>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</si>
  <si>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</si>
  <si>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</si>
  <si>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</si>
  <si>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</si>
  <si>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</si>
  <si>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</si>
  <si>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</si>
  <si>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</si>
  <si>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</si>
  <si>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</si>
  <si>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</si>
  <si>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</si>
  <si>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</si>
  <si>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</si>
  <si>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</si>
  <si>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</si>
  <si>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</si>
  <si>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</si>
  <si>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</si>
  <si>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</si>
  <si>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</si>
  <si>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</si>
  <si>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</si>
  <si>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</si>
  <si>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</si>
  <si>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</si>
  <si>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</si>
  <si>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</si>
  <si>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</si>
  <si>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</si>
  <si>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</si>
  <si>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</si>
  <si>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</si>
  <si>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</si>
  <si>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</si>
  <si>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</si>
  <si>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</si>
  <si>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</si>
  <si>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</si>
  <si>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</si>
  <si>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</si>
  <si>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</si>
  <si>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</si>
  <si>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</si>
  <si>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</si>
  <si>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</si>
  <si>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</si>
  <si>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</si>
  <si>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</si>
  <si>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</si>
  <si>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</si>
  <si>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</si>
  <si>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</si>
  <si>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</si>
  <si>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</si>
  <si>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</si>
  <si>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</si>
  <si>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</si>
  <si>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</si>
  <si>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</si>
  <si>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</si>
  <si>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</si>
  <si>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</si>
  <si>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</si>
  <si>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</si>
  <si>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</si>
  <si>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</si>
  <si>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</si>
  <si>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</si>
  <si>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</si>
  <si>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</si>
  <si>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</si>
  <si>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</si>
  <si>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</si>
  <si>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</si>
  <si>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</si>
  <si>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</si>
  <si>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</si>
  <si>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</si>
  <si>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</si>
  <si>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</si>
  <si>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</si>
  <si>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</si>
  <si>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</si>
  <si>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</si>
  <si>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</si>
  <si>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</si>
  <si>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</si>
  <si>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</si>
  <si>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</si>
  <si>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</si>
  <si>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</si>
  <si>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</si>
  <si>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</si>
  <si>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</si>
  <si>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</si>
  <si>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</si>
  <si>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</si>
  <si>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</si>
  <si>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</si>
  <si>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</si>
  <si>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</si>
  <si>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</si>
  <si>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</si>
  <si>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</si>
  <si>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</si>
  <si>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</si>
  <si>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</si>
  <si>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</si>
  <si>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</si>
  <si>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</si>
  <si>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</si>
  <si>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</si>
  <si>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</si>
  <si>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</si>
  <si>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</si>
  <si>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</si>
  <si>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</si>
  <si>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</si>
  <si>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</si>
  <si>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</si>
  <si>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</si>
  <si>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</si>
  <si>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</si>
  <si>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</si>
  <si>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</si>
  <si>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</si>
  <si>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</si>
  <si>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</si>
  <si>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</si>
  <si>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</si>
  <si>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</si>
  <si>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</si>
  <si>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</si>
  <si>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</si>
  <si>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</si>
  <si>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</si>
  <si>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</si>
  <si>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</si>
  <si>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</si>
  <si>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</si>
  <si>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</si>
  <si>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</si>
  <si>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</si>
  <si>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</si>
  <si>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</si>
  <si>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</si>
  <si>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</si>
  <si>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</si>
  <si>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</si>
  <si>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</si>
  <si>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</si>
  <si>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</si>
  <si>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</si>
  <si>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</si>
  <si>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</si>
  <si>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</si>
  <si>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</si>
  <si>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</si>
  <si>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</si>
  <si>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</si>
  <si>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</si>
  <si>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</si>
  <si>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</si>
  <si>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</si>
  <si>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</si>
  <si>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</si>
  <si>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</si>
  <si>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</si>
  <si>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</si>
  <si>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</si>
  <si>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</si>
  <si>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</si>
  <si>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</si>
  <si>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</si>
  <si>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</si>
  <si>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</si>
  <si>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</si>
  <si>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</si>
  <si>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</si>
  <si>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</si>
  <si>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</si>
  <si>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</si>
  <si>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</si>
  <si>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</si>
  <si>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</si>
  <si>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</si>
  <si>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</si>
  <si>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</si>
  <si>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</si>
  <si>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</si>
  <si>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</si>
  <si>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</si>
  <si>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</si>
  <si>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</si>
  <si>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</si>
  <si>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</si>
  <si>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</si>
  <si>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</si>
  <si>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</si>
  <si>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</si>
  <si>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</si>
  <si>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</si>
  <si>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</si>
  <si>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</si>
  <si>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</si>
  <si>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</si>
  <si>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</si>
  <si>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</si>
  <si>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</si>
  <si>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</si>
  <si>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</si>
  <si>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</si>
  <si>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</si>
  <si>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</si>
  <si>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</si>
  <si>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</si>
  <si>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</si>
  <si>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</si>
  <si>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</si>
  <si>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</si>
  <si>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</si>
  <si>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</si>
  <si>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</si>
  <si>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</si>
  <si>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</si>
  <si>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</si>
  <si>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</si>
  <si>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</si>
  <si>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</si>
  <si>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</si>
  <si>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</si>
  <si>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</si>
  <si>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</si>
  <si>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</si>
  <si>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</si>
  <si>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</si>
  <si>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</si>
  <si>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</si>
  <si>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</si>
  <si>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</si>
  <si>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</si>
  <si>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</si>
  <si>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</si>
  <si>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</si>
  <si>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</si>
  <si>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</si>
  <si>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</si>
  <si>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</si>
  <si>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</si>
  <si>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</si>
  <si>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</si>
  <si>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</si>
  <si>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</si>
  <si>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</si>
  <si>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</si>
  <si>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</si>
  <si>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</si>
  <si>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</si>
  <si>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</si>
  <si>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</si>
  <si>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</si>
  <si>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</si>
  <si>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</si>
  <si>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</si>
  <si>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</si>
  <si>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</si>
  <si>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</si>
  <si>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</si>
  <si>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</si>
  <si>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</si>
  <si>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</si>
  <si>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</si>
  <si>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</si>
  <si>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</si>
  <si>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</si>
  <si>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</si>
  <si>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</si>
  <si>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</si>
  <si>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</si>
  <si>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</si>
  <si>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</si>
  <si>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</si>
  <si>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</si>
  <si>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</si>
  <si>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</si>
  <si>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</si>
  <si>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</si>
  <si>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</si>
  <si>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</si>
  <si>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</si>
  <si>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</si>
  <si>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</si>
  <si>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</si>
  <si>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</si>
  <si>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</si>
  <si>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</si>
  <si>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</si>
  <si>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</si>
  <si>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</si>
  <si>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</si>
  <si>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</si>
  <si>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</si>
  <si>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</si>
  <si>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</si>
  <si>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</si>
  <si>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</si>
  <si>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</si>
  <si>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</si>
  <si>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</si>
  <si>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</si>
  <si>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</si>
  <si>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</si>
  <si>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</si>
  <si>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</si>
  <si>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</si>
  <si>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</si>
  <si>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</si>
  <si>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</si>
  <si>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</si>
  <si>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</si>
  <si>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</si>
  <si>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</si>
  <si>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</si>
  <si>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</si>
  <si>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</si>
  <si>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</si>
  <si>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</si>
  <si>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</si>
  <si>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</si>
  <si>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</si>
  <si>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</si>
  <si>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</si>
  <si>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</si>
  <si>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</si>
  <si>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</si>
  <si>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</si>
  <si>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</si>
  <si>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</si>
  <si>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</si>
  <si>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</si>
  <si>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</si>
  <si>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</si>
  <si>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</si>
  <si>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</si>
  <si>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</si>
  <si>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</si>
  <si>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</si>
  <si>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</si>
  <si>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</si>
  <si>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</si>
  <si>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</si>
  <si>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</si>
  <si>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</si>
  <si>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</si>
  <si>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</si>
  <si>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</si>
  <si>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</si>
  <si>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</si>
  <si>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</si>
  <si>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</si>
  <si>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</si>
  <si>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</si>
  <si>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</si>
  <si>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</si>
  <si>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</si>
  <si>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</si>
  <si>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</si>
  <si>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</si>
  <si>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</si>
  <si>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</si>
  <si>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</si>
  <si>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</si>
  <si>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</si>
  <si>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</si>
  <si>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</si>
  <si>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</si>
  <si>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</si>
  <si>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</si>
  <si>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</si>
  <si>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</si>
  <si>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</si>
  <si>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</si>
  <si>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</si>
  <si>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</si>
  <si>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</si>
  <si>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</si>
  <si>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</si>
  <si>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</si>
  <si>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</si>
  <si>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</si>
  <si>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</si>
  <si>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</si>
  <si>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</si>
  <si>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</si>
  <si>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</si>
  <si>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</si>
  <si>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</si>
  <si>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</si>
  <si>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</si>
  <si>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</si>
  <si>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</si>
  <si>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</si>
  <si>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</si>
  <si>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</si>
  <si>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</si>
  <si>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</si>
  <si>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</si>
  <si>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</si>
  <si>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</si>
  <si>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</si>
  <si>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</si>
  <si>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</si>
  <si>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</si>
  <si>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</si>
  <si>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</si>
  <si>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</si>
  <si>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</si>
  <si>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</si>
  <si>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</si>
  <si>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</si>
  <si>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</si>
  <si>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</si>
  <si>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</si>
  <si>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</si>
  <si>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</si>
  <si>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</si>
  <si>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</si>
  <si>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</si>
  <si>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</si>
  <si>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</si>
  <si>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</si>
  <si>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</si>
  <si>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</si>
  <si>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</si>
  <si>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</si>
  <si>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</si>
  <si>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</si>
  <si>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</si>
  <si>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</si>
  <si>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</si>
  <si>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</si>
  <si>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</si>
  <si>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</si>
  <si>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</si>
  <si>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</si>
  <si>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</si>
  <si>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</si>
  <si>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</si>
  <si>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</si>
  <si>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</si>
  <si>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</si>
  <si>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</si>
  <si>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</si>
  <si>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</si>
  <si>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</si>
  <si>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</si>
  <si>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</si>
  <si>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</si>
  <si>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</si>
  <si>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</si>
  <si>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</si>
  <si>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</si>
  <si>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</si>
  <si>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</si>
  <si>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</si>
  <si>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</si>
  <si>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</si>
  <si>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</si>
  <si>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</si>
  <si>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</si>
  <si>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</si>
  <si>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</si>
  <si>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</si>
  <si>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</si>
  <si>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</si>
  <si>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</si>
  <si>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</si>
  <si>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</si>
  <si>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</si>
  <si>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</si>
  <si>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</si>
  <si>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</si>
  <si>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</si>
  <si>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</si>
  <si>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</si>
  <si>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</si>
  <si>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</si>
  <si>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</si>
  <si>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</si>
  <si>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</si>
  <si>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</si>
  <si>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</si>
  <si>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</si>
  <si>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</si>
  <si>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</si>
  <si>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</si>
  <si>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</si>
  <si>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</si>
  <si>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</si>
  <si>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</si>
  <si>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</si>
  <si>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</si>
  <si>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</si>
  <si>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</si>
  <si>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</si>
  <si>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</si>
  <si>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</si>
  <si>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</si>
  <si>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</si>
  <si>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</si>
  <si>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</si>
  <si>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</si>
  <si>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</si>
  <si>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</si>
  <si>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</si>
  <si>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</si>
  <si>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</si>
  <si>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</si>
  <si>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</si>
  <si>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</si>
  <si>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</si>
  <si>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</si>
  <si>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</si>
  <si>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</si>
  <si>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</si>
  <si>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</si>
  <si>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</si>
  <si>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</si>
  <si>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</si>
  <si>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</si>
  <si>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</si>
  <si>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</si>
  <si>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</si>
  <si>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</si>
  <si>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</si>
  <si>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</si>
  <si>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</si>
  <si>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</si>
  <si>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</si>
  <si>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</si>
  <si>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</si>
  <si>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</si>
  <si>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</si>
  <si>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</si>
  <si>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</si>
  <si>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</si>
  <si>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</si>
  <si>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</si>
  <si>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</si>
  <si>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</si>
  <si>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</si>
  <si>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</si>
  <si>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</si>
  <si>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</si>
  <si>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</si>
  <si>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</si>
  <si>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</si>
  <si>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</si>
  <si>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</si>
  <si>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</si>
  <si>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</si>
  <si>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</si>
  <si>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</si>
  <si>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</si>
  <si>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</si>
  <si>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</si>
  <si>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</si>
  <si>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</si>
  <si>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</si>
  <si>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</si>
  <si>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</si>
  <si>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</si>
  <si>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</si>
  <si>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</si>
  <si>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</si>
  <si>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</si>
  <si>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</si>
  <si>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</si>
  <si>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</si>
  <si>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</si>
  <si>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</si>
  <si>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</si>
  <si>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</si>
  <si>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</si>
  <si>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</si>
  <si>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</si>
  <si>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</si>
  <si>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</si>
  <si>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</si>
  <si>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</si>
  <si>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</si>
  <si>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</si>
  <si>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</si>
  <si>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</si>
  <si>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</si>
  <si>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</si>
  <si>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</si>
  <si>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</si>
  <si>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</si>
  <si>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</si>
  <si>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</si>
  <si>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</si>
  <si>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</si>
  <si>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</si>
  <si>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</si>
  <si>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</si>
  <si>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</si>
  <si>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</si>
  <si>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</si>
  <si>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</si>
  <si>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</si>
  <si>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</si>
  <si>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</si>
  <si>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</si>
  <si>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</si>
  <si>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</si>
  <si>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</si>
  <si>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</si>
  <si>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</si>
  <si>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</si>
  <si>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</si>
  <si>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</si>
  <si>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</si>
  <si>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</si>
  <si>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</si>
  <si>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</si>
  <si>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</si>
  <si>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</si>
  <si>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</si>
  <si>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</si>
  <si>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</si>
  <si>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</si>
  <si>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</si>
  <si>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</si>
  <si>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</si>
  <si>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</si>
  <si>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</si>
  <si>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</si>
  <si>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</si>
  <si>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</si>
  <si>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</si>
  <si>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</si>
  <si>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</si>
  <si>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</si>
  <si>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</si>
  <si>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</si>
  <si>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</si>
  <si>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</si>
  <si>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</si>
  <si>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</si>
  <si>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</si>
  <si>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</si>
  <si>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</si>
  <si>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</si>
  <si>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</si>
  <si>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</si>
  <si>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</si>
  <si>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</si>
  <si>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</si>
  <si>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</si>
  <si>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</si>
  <si>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</si>
  <si>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</si>
  <si>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</si>
  <si>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</si>
  <si>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</si>
  <si>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</si>
  <si>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</si>
  <si>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</si>
  <si>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</si>
  <si>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</si>
  <si>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</si>
  <si>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</si>
  <si>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</si>
  <si>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</si>
  <si>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</si>
  <si>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</si>
  <si>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</si>
  <si>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</si>
  <si>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</si>
  <si>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</si>
  <si>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</si>
  <si>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</si>
  <si>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</si>
  <si>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</si>
  <si>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</si>
  <si>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</si>
  <si>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</si>
  <si>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</si>
  <si>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</si>
  <si>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</si>
  <si>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</si>
  <si>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</si>
  <si>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</si>
  <si>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</si>
  <si>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</si>
  <si>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</si>
  <si>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</si>
  <si>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</si>
  <si>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</si>
  <si>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</si>
  <si>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</si>
  <si>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</si>
  <si>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</si>
  <si>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</si>
  <si>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</si>
  <si>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</si>
  <si>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</si>
  <si>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</si>
  <si>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</si>
  <si>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</si>
  <si>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</si>
  <si>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</si>
  <si>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</si>
  <si>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</si>
  <si>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</si>
  <si>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</si>
  <si>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</si>
  <si>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</si>
  <si>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</si>
  <si>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</si>
  <si>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</si>
  <si>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</si>
  <si>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</si>
  <si>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</si>
  <si>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</si>
  <si>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</si>
  <si>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</si>
  <si>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</si>
  <si>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</si>
  <si>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</si>
  <si>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</si>
  <si>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</si>
  <si>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</si>
  <si>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</si>
  <si>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</si>
  <si>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</si>
  <si>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</si>
  <si>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</si>
  <si>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</si>
  <si>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</si>
  <si>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</si>
  <si>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</si>
  <si>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</si>
  <si>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</si>
  <si>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</si>
  <si>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</si>
  <si>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</si>
  <si>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</si>
  <si>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</si>
  <si>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</si>
  <si>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</si>
  <si>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</si>
  <si>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</si>
  <si>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</si>
  <si>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</si>
  <si>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</si>
  <si>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</si>
  <si>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</si>
  <si>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</si>
  <si>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</si>
  <si>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</si>
  <si>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</si>
  <si>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</si>
  <si>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</si>
  <si>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</si>
  <si>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</si>
  <si>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</si>
  <si>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</si>
  <si>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</si>
  <si>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</si>
  <si>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</si>
  <si>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</si>
  <si>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</si>
  <si>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</si>
  <si>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</si>
  <si>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</si>
  <si>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</si>
  <si>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</si>
  <si>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</si>
  <si>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</si>
  <si>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</si>
  <si>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</si>
  <si>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</si>
  <si>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</si>
  <si>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</si>
  <si>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</si>
  <si>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</si>
  <si>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</si>
  <si>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</si>
  <si>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</si>
  <si>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</si>
  <si>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</si>
  <si>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</si>
  <si>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</si>
  <si>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</si>
  <si>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</si>
  <si>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</si>
  <si>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</si>
  <si>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</si>
  <si>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</si>
  <si>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</si>
  <si>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</si>
  <si>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</si>
  <si>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</si>
  <si>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</si>
  <si>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</si>
  <si>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</si>
  <si>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</si>
  <si>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</si>
  <si>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</si>
  <si>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</si>
  <si>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</si>
  <si>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</si>
  <si>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</si>
  <si>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</si>
  <si>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</si>
  <si>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</si>
  <si>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</si>
  <si>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</si>
  <si>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</si>
  <si>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</si>
  <si>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</si>
  <si>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</si>
  <si>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</si>
  <si>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</si>
  <si>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</si>
  <si>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</si>
  <si>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</si>
  <si>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</si>
  <si>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</si>
  <si>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</si>
  <si>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</si>
  <si>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</si>
  <si>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</si>
  <si>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</si>
  <si>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</si>
  <si>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</si>
  <si>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</si>
  <si>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</si>
  <si>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</si>
  <si>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</si>
  <si>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</si>
  <si>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</si>
  <si>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</si>
  <si>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</si>
  <si>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</si>
  <si>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</si>
  <si>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</si>
  <si>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</si>
  <si>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</si>
  <si>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</si>
  <si>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</si>
  <si>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</si>
  <si>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</si>
  <si>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</si>
  <si>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</si>
  <si>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</si>
  <si>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</si>
  <si>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</si>
  <si>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</si>
  <si>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</si>
  <si>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</si>
  <si>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</si>
  <si>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</si>
  <si>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</si>
  <si>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</si>
  <si>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</si>
  <si>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</si>
  <si>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</si>
  <si>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</si>
  <si>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</si>
  <si>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</si>
  <si>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</si>
  <si>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</si>
  <si>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</si>
  <si>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</si>
  <si>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</si>
  <si>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</si>
  <si>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</si>
  <si>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</si>
  <si>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</si>
  <si>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</si>
  <si>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</si>
  <si>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</si>
  <si>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</si>
  <si>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</si>
  <si>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</si>
  <si>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</si>
  <si>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</si>
  <si>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</si>
  <si>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</si>
  <si>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</si>
  <si>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</si>
  <si>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</si>
  <si>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</si>
  <si>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</si>
  <si>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</si>
  <si>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</si>
  <si>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</si>
  <si>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</si>
  <si>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</si>
  <si>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</si>
  <si>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</si>
  <si>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</si>
  <si>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</si>
  <si>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</si>
  <si>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</si>
  <si>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</si>
  <si>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</si>
  <si>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</si>
  <si>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</si>
  <si>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</si>
  <si>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</si>
  <si>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</si>
  <si>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</si>
  <si>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</si>
  <si>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</si>
  <si>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</si>
  <si>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</si>
  <si>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</si>
  <si>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</si>
  <si>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</si>
  <si>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</si>
  <si>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</si>
  <si>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</si>
  <si>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</si>
  <si>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</si>
  <si>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</si>
  <si>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</si>
  <si>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</si>
  <si>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</si>
  <si>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</si>
  <si>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</si>
  <si>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</si>
  <si>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</si>
  <si>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</si>
  <si>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</si>
  <si>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</si>
  <si>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</si>
  <si>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</si>
  <si>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</si>
  <si>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</si>
  <si>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</si>
  <si>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</si>
  <si>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</si>
  <si>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</si>
  <si>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</si>
  <si>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</si>
  <si>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</si>
  <si>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</si>
  <si>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</si>
  <si>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</si>
  <si>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</si>
  <si>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</si>
  <si>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</si>
  <si>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</si>
  <si>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</si>
  <si>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</si>
  <si>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</si>
  <si>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</si>
  <si>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</si>
  <si>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</si>
  <si>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</si>
  <si>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</si>
  <si>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</si>
  <si>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</si>
  <si>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</si>
  <si>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</si>
  <si>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</si>
  <si>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</si>
  <si>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</si>
  <si>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</si>
  <si>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</si>
  <si>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</si>
  <si>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</si>
  <si>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</si>
  <si>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</si>
  <si>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</si>
  <si>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</si>
  <si>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</si>
  <si>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</si>
  <si>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</si>
  <si>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</si>
  <si>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</si>
  <si>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</si>
  <si>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</si>
  <si>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</si>
  <si>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</si>
  <si>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</si>
  <si>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</si>
  <si>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</si>
  <si>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</si>
  <si>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</si>
  <si>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</si>
  <si>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</si>
  <si>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</si>
  <si>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</si>
  <si>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</si>
  <si>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</si>
  <si>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</si>
  <si>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</si>
  <si>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</si>
  <si>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</si>
  <si>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</si>
  <si>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</si>
  <si>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</si>
  <si>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</si>
  <si>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</si>
  <si>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</si>
  <si>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</si>
  <si>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</si>
  <si>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</si>
  <si>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</si>
  <si>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</si>
  <si>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</si>
  <si>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</si>
  <si>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</si>
  <si>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</si>
  <si>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</si>
  <si>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</si>
  <si>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</si>
  <si>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</si>
  <si>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</si>
  <si>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</si>
  <si>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</si>
  <si>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</si>
  <si>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</si>
  <si>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</si>
  <si>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</si>
  <si>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</si>
  <si>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</si>
  <si>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</si>
  <si>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</si>
  <si>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</si>
  <si>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</si>
  <si>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</si>
  <si>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</si>
  <si>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</si>
  <si>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</si>
  <si>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</si>
  <si>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</si>
  <si>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</si>
  <si>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</si>
  <si>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</si>
  <si>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</si>
  <si>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</si>
  <si>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</si>
  <si>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</si>
  <si>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</si>
  <si>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</si>
  <si>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</si>
  <si>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</si>
  <si>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</si>
  <si>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</si>
  <si>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</si>
  <si>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</si>
  <si>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</si>
  <si>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</si>
  <si>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</si>
  <si>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</si>
  <si>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</si>
  <si>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</si>
  <si>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</si>
  <si>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</si>
  <si>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</si>
  <si>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</si>
  <si>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</si>
  <si>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</si>
  <si>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</si>
  <si>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</si>
  <si>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</si>
  <si>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</si>
  <si>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</si>
  <si>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</si>
  <si>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</si>
  <si>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</si>
  <si>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</si>
  <si>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</si>
  <si>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</si>
  <si>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</si>
  <si>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</si>
  <si>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</si>
  <si>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</si>
  <si>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</si>
  <si>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</si>
  <si>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</si>
  <si>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</si>
  <si>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</si>
  <si>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</si>
  <si>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</si>
  <si>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</si>
  <si>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</si>
  <si>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</si>
  <si>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</si>
  <si>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</si>
  <si>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</si>
  <si>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</si>
  <si>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</si>
  <si>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</si>
  <si>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</si>
  <si>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</si>
  <si>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</si>
  <si>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</si>
  <si>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</si>
  <si>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</si>
  <si>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</si>
  <si>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</si>
  <si>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</si>
  <si>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</si>
  <si>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</si>
  <si>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</si>
  <si>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</si>
  <si>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</si>
  <si>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</si>
  <si>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</si>
  <si>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</si>
  <si>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</si>
  <si>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</si>
  <si>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</si>
  <si>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</si>
  <si>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</si>
  <si>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</si>
  <si>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</si>
  <si>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</si>
  <si>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</si>
  <si>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</si>
  <si>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</si>
  <si>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</si>
  <si>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</si>
  <si>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</si>
  <si>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</si>
  <si>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</si>
  <si>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</si>
  <si>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</si>
  <si>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</si>
  <si>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</si>
  <si>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</si>
  <si>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</si>
  <si>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</si>
  <si>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</si>
  <si>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</si>
  <si>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</si>
  <si>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</si>
  <si>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</si>
  <si>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</si>
  <si>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</si>
  <si>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</si>
  <si>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</si>
  <si>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</si>
  <si>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</si>
  <si>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</si>
  <si>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</si>
  <si>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</si>
  <si>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</si>
  <si>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</si>
  <si>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</si>
  <si>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</si>
  <si>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</si>
  <si>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</si>
  <si>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</si>
  <si>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</si>
  <si>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</si>
  <si>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</si>
  <si>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</si>
  <si>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</si>
  <si>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</si>
  <si>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</si>
  <si>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</si>
  <si>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</si>
  <si>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</si>
  <si>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</si>
  <si>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</si>
  <si>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</si>
  <si>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</si>
  <si>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</si>
  <si>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</si>
  <si>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</si>
  <si>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</si>
  <si>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</si>
  <si>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</si>
  <si>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</si>
  <si>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</si>
  <si>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</si>
  <si>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</si>
  <si>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</si>
  <si>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</si>
  <si>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</si>
  <si>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</si>
  <si>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</si>
  <si>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</si>
  <si>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</si>
  <si>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</si>
  <si>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</si>
  <si>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</si>
  <si>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</si>
  <si>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</si>
  <si>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</si>
  <si>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</si>
  <si>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</si>
  <si>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</si>
  <si>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</si>
  <si>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</si>
  <si>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</si>
  <si>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</si>
  <si>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</si>
  <si>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</si>
  <si>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</si>
  <si>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</si>
  <si>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</si>
  <si>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</si>
  <si>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</si>
  <si>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</si>
  <si>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</si>
  <si>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</si>
  <si>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</si>
  <si>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</si>
  <si>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</si>
  <si>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</si>
  <si>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</si>
  <si>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</si>
  <si>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</si>
  <si>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</si>
  <si>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</si>
  <si>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</si>
  <si>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</si>
  <si>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</si>
  <si>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</si>
  <si>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</si>
  <si>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</si>
  <si>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</si>
  <si>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</si>
  <si>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</si>
  <si>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</si>
  <si>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</si>
  <si>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</si>
  <si>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</si>
  <si>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</si>
  <si>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</si>
  <si>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</si>
  <si>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</si>
  <si>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</si>
  <si>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</si>
  <si>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</si>
  <si>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</si>
  <si>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</si>
  <si>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</si>
  <si>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</si>
  <si>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</si>
  <si>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</si>
  <si>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</si>
  <si>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</si>
  <si>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</si>
  <si>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</si>
  <si>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</si>
  <si>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</si>
  <si>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</si>
  <si>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</si>
  <si>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</si>
  <si>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</si>
  <si>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</si>
  <si>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</si>
  <si>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</si>
  <si>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</si>
  <si>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</si>
  <si>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</si>
  <si>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</si>
  <si>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</si>
  <si>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</si>
  <si>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</si>
  <si>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</si>
  <si>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</si>
  <si>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</si>
  <si>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</si>
  <si>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</si>
  <si>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</si>
  <si>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</si>
  <si>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</si>
  <si>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</si>
  <si>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</si>
  <si>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</si>
  <si>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</si>
  <si>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</si>
  <si>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</si>
  <si>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</si>
  <si>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</si>
  <si>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</si>
  <si>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</si>
  <si>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</si>
  <si>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</si>
  <si>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</si>
  <si>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</si>
  <si>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</si>
  <si>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</si>
  <si>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</si>
  <si>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</si>
  <si>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</si>
  <si>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</si>
  <si>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</si>
  <si>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</si>
  <si>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</si>
  <si>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</si>
  <si>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</si>
  <si>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</si>
  <si>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</si>
  <si>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</si>
  <si>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</si>
  <si>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</si>
  <si>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</si>
  <si>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</si>
  <si>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</si>
  <si>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</si>
  <si>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</si>
  <si>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</si>
  <si>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</si>
  <si>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</si>
  <si>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</si>
  <si>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</si>
  <si>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</si>
  <si>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</si>
  <si>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</si>
  <si>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</si>
  <si>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</si>
  <si>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</si>
  <si>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</si>
  <si>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</si>
  <si>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</si>
  <si>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</si>
  <si>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</si>
  <si>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</si>
  <si>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</si>
  <si>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</si>
  <si>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</si>
  <si>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</si>
  <si>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</si>
  <si>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</si>
  <si>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</si>
  <si>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</si>
  <si>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</si>
  <si>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</si>
  <si>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</si>
  <si>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</si>
  <si>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</si>
  <si>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</si>
  <si>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</si>
  <si>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</si>
  <si>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</si>
  <si>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</si>
  <si>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</si>
  <si>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</si>
  <si>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</si>
  <si>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</si>
  <si>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</si>
  <si>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</si>
  <si>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</si>
  <si>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</si>
  <si>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</si>
  <si>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</si>
  <si>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</si>
  <si>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</si>
  <si>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</si>
  <si>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</si>
  <si>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</si>
  <si>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</si>
  <si>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</si>
  <si>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</si>
  <si>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</si>
  <si>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</si>
  <si>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</si>
  <si>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</si>
  <si>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</si>
  <si>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</si>
  <si>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</si>
  <si>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</si>
  <si>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</si>
  <si>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</si>
  <si>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</si>
  <si>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</si>
  <si>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</si>
  <si>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</si>
  <si>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</si>
  <si>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</si>
  <si>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</si>
  <si>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</si>
  <si>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</si>
  <si>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</si>
  <si>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</si>
  <si>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</si>
  <si>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</si>
  <si>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</si>
  <si>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</si>
  <si>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</si>
  <si>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</si>
  <si>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</si>
  <si>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</si>
  <si>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</si>
  <si>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</si>
  <si>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</si>
  <si>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</si>
  <si>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</si>
  <si>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</si>
  <si>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</si>
  <si>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</si>
  <si>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</si>
  <si>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</si>
  <si>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</si>
  <si>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</si>
  <si>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</si>
  <si>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</si>
  <si>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</si>
  <si>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</si>
  <si>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</si>
  <si>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</si>
  <si>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</si>
  <si>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</si>
  <si>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</si>
  <si>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</si>
  <si>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</si>
  <si>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</si>
  <si>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</si>
  <si>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</si>
  <si>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</si>
  <si>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</si>
  <si>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</si>
  <si>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</si>
  <si>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</si>
  <si>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</si>
  <si>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</si>
  <si>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</si>
  <si>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</si>
  <si>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</si>
  <si>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</si>
  <si>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</si>
  <si>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</si>
  <si>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</si>
  <si>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</si>
  <si>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</si>
  <si>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</si>
  <si>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</si>
  <si>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</si>
  <si>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</si>
  <si>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</si>
  <si>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</si>
  <si>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</si>
  <si>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</si>
  <si>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</si>
  <si>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</si>
  <si>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</si>
  <si>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</si>
  <si>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</si>
  <si>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</si>
  <si>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</si>
  <si>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</si>
  <si>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</si>
  <si>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</si>
  <si>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</si>
  <si>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</si>
  <si>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</si>
  <si>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</si>
  <si>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</si>
  <si>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</si>
  <si>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</si>
  <si>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</si>
  <si>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</si>
  <si>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</si>
  <si>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</si>
  <si>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</si>
  <si>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</si>
  <si>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</si>
  <si>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</si>
  <si>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</si>
  <si>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</si>
  <si>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</si>
  <si>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</si>
  <si>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</si>
  <si>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</si>
  <si>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</si>
  <si>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</si>
  <si>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</si>
  <si>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</si>
  <si>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</si>
  <si>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</si>
  <si>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</si>
  <si>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</si>
  <si>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</si>
  <si>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</si>
  <si>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</si>
  <si>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</si>
  <si>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</si>
  <si>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</si>
  <si>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</si>
  <si>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</si>
  <si>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</si>
  <si>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</si>
  <si>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</si>
  <si>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</si>
  <si>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</si>
  <si>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</si>
  <si>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</si>
  <si>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</si>
  <si>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</si>
  <si>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</si>
  <si>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</si>
  <si>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</si>
  <si>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</si>
  <si>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</si>
  <si>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</si>
  <si>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</si>
  <si>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</si>
  <si>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</si>
  <si>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</si>
  <si>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</si>
  <si>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</si>
  <si>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</si>
  <si>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</si>
  <si>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</si>
  <si>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</si>
  <si>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</si>
  <si>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</si>
  <si>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</si>
  <si>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</si>
  <si>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</si>
  <si>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</si>
  <si>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</si>
  <si>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</si>
  <si>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</si>
  <si>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</si>
  <si>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</si>
  <si>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</si>
  <si>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</si>
  <si>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</si>
  <si>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</si>
  <si>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</si>
  <si>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</si>
  <si>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</si>
  <si>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</si>
  <si>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</si>
  <si>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</si>
  <si>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</si>
  <si>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</si>
  <si>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</si>
  <si>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</si>
  <si>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</si>
  <si>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</si>
  <si>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</si>
  <si>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</si>
  <si>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</si>
  <si>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</si>
  <si>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</si>
  <si>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</si>
  <si>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</si>
  <si>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</si>
  <si>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</si>
  <si>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</si>
  <si>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</si>
  <si>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</si>
  <si>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</si>
  <si>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</si>
  <si>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</si>
  <si>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</si>
  <si>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</si>
  <si>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</si>
  <si>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</si>
  <si>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</si>
  <si>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</si>
  <si>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</si>
  <si>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</si>
  <si>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</si>
  <si>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</si>
  <si>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</si>
  <si>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</si>
  <si>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</si>
  <si>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</si>
  <si>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</si>
  <si>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</si>
  <si>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</si>
  <si>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</si>
  <si>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</si>
  <si>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</si>
  <si>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</si>
  <si>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</si>
  <si>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</si>
  <si>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</si>
  <si>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</si>
  <si>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</si>
  <si>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</si>
  <si>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</si>
  <si>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</si>
  <si>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</si>
  <si>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</si>
  <si>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</si>
  <si>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</si>
  <si>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</si>
  <si>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</si>
  <si>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</si>
  <si>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</si>
  <si>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</si>
  <si>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</si>
  <si>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</si>
  <si>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</si>
  <si>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</si>
  <si>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</si>
  <si>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</si>
  <si>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</si>
  <si>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</si>
  <si>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</si>
  <si>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</si>
  <si>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</si>
  <si>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</si>
  <si>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</si>
  <si>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</si>
  <si>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</si>
  <si>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</si>
  <si>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</si>
  <si>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</si>
  <si>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</si>
  <si>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</si>
  <si>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</si>
  <si>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</si>
  <si>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</si>
  <si>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</si>
  <si>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</si>
  <si>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</si>
  <si>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</si>
  <si>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</si>
  <si>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</si>
  <si>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</si>
  <si>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</si>
  <si>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</si>
  <si>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</si>
  <si>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</si>
  <si>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</si>
  <si>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</si>
  <si>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</si>
  <si>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</si>
  <si>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</si>
  <si>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</si>
  <si>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</si>
  <si>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</si>
  <si>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</si>
  <si>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</si>
  <si>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</si>
  <si>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</si>
  <si>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</si>
  <si>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</si>
  <si>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</si>
  <si>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</si>
  <si>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</si>
  <si>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</si>
  <si>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</si>
  <si>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</si>
  <si>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</si>
  <si>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</si>
  <si>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</si>
  <si>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</si>
  <si>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</si>
  <si>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</si>
  <si>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</si>
  <si>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</si>
  <si>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</si>
  <si>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</si>
  <si>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</si>
  <si>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</si>
  <si>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</si>
  <si>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</si>
  <si>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</si>
  <si>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</si>
  <si>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</si>
  <si>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</si>
  <si>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</si>
  <si>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</si>
  <si>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</si>
  <si>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</si>
  <si>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</si>
  <si>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</si>
  <si>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</si>
  <si>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</si>
  <si>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</si>
  <si>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</si>
  <si>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</si>
  <si>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</si>
  <si>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</si>
  <si>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</si>
  <si>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</si>
  <si>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</si>
  <si>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</si>
  <si>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</si>
  <si>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</si>
  <si>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</si>
  <si>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</si>
  <si>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</si>
  <si>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</si>
  <si>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</si>
  <si>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</si>
  <si>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</si>
  <si>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</si>
  <si>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</si>
  <si>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</si>
  <si>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</si>
  <si>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</si>
  <si>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</si>
  <si>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</si>
  <si>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</si>
  <si>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</si>
  <si>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</si>
  <si>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</si>
  <si>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</si>
  <si>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</si>
  <si>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</si>
  <si>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</si>
  <si>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</si>
  <si>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</si>
  <si>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</si>
  <si>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</si>
  <si>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</si>
  <si>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</si>
  <si>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</si>
  <si>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</si>
  <si>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</si>
  <si>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</si>
  <si>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</si>
  <si>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</si>
  <si>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</si>
  <si>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</si>
  <si>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</si>
  <si>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</si>
  <si>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</si>
  <si>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</si>
  <si>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</si>
  <si>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</si>
  <si>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</si>
  <si>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</si>
  <si>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</si>
  <si>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</si>
  <si>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</si>
  <si>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</si>
  <si>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</si>
  <si>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</si>
  <si>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</si>
  <si>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</si>
  <si>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</si>
  <si>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</si>
  <si>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</si>
  <si>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</si>
  <si>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</si>
  <si>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</si>
  <si>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</si>
  <si>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</si>
  <si>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</si>
  <si>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</si>
  <si>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</si>
  <si>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</si>
  <si>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</si>
  <si>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</si>
  <si>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</si>
  <si>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</si>
  <si>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</si>
  <si>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</si>
  <si>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</si>
  <si>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</si>
  <si>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</si>
  <si>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</si>
  <si>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</si>
  <si>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</si>
  <si>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</si>
  <si>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</si>
  <si>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</si>
  <si>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</si>
  <si>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</si>
  <si>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</si>
  <si>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</si>
  <si>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</si>
  <si>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</si>
  <si>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</si>
  <si>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</si>
  <si>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</si>
  <si>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</si>
  <si>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</si>
  <si>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</si>
  <si>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</si>
  <si>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</si>
  <si>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</si>
  <si>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</si>
  <si>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</si>
  <si>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</si>
  <si>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</si>
  <si>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</si>
  <si>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</si>
  <si>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</si>
  <si>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</si>
  <si>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</si>
  <si>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</si>
  <si>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</si>
  <si>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</si>
  <si>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</si>
  <si>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</si>
  <si>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</si>
  <si>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</si>
  <si>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</si>
  <si>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</si>
  <si>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</si>
  <si>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</si>
  <si>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</si>
  <si>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</si>
  <si>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</si>
  <si>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</si>
  <si>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</si>
  <si>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</si>
  <si>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</si>
  <si>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</si>
  <si>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</si>
  <si>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</si>
  <si>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</si>
  <si>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</si>
  <si>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</si>
  <si>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</si>
  <si>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</si>
  <si>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</si>
  <si>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</si>
  <si>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</si>
  <si>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</si>
  <si>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</si>
  <si>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</si>
  <si>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</si>
  <si>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</si>
  <si>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</si>
  <si>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</si>
  <si>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</si>
  <si>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</si>
  <si>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</si>
  <si>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</si>
  <si>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</si>
  <si>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</si>
  <si>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</si>
  <si>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</si>
  <si>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</si>
  <si>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</si>
  <si>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</si>
  <si>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</si>
  <si>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</si>
  <si>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</si>
  <si>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</si>
  <si>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</si>
  <si>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</si>
  <si>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</si>
  <si>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</si>
  <si>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</si>
  <si>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</si>
  <si>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</si>
  <si>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</si>
  <si>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</si>
  <si>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</si>
  <si>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</si>
  <si>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</si>
  <si>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</si>
  <si>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</si>
  <si>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</si>
  <si>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</si>
  <si>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</si>
  <si>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</si>
  <si>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</si>
  <si>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</si>
  <si>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</si>
  <si>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</si>
  <si>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</si>
  <si>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</si>
  <si>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</si>
  <si>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</si>
  <si>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</si>
  <si>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</si>
  <si>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</si>
  <si>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</si>
  <si>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</si>
  <si>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</si>
  <si>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</si>
  <si>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</si>
  <si>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</si>
  <si>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</si>
  <si>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</si>
  <si>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</si>
  <si>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</si>
  <si>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</si>
  <si>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</si>
  <si>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</si>
  <si>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</si>
  <si>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</si>
  <si>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</si>
  <si>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</si>
  <si>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</si>
  <si>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</si>
  <si>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</si>
  <si>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</si>
  <si>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</si>
  <si>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</si>
  <si>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</si>
  <si>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</si>
  <si>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</si>
  <si>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</si>
  <si>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</si>
  <si>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</si>
  <si>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</si>
  <si>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</si>
  <si>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</si>
  <si>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</si>
  <si>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</si>
  <si>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</si>
  <si>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</si>
  <si>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</si>
  <si>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</si>
  <si>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</si>
  <si>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</si>
  <si>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</si>
  <si>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</si>
  <si>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</si>
  <si>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</si>
  <si>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</si>
  <si>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</si>
  <si>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</si>
  <si>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</si>
  <si>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</si>
  <si>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</si>
  <si>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</si>
  <si>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</si>
  <si>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</si>
  <si>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</si>
  <si>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</si>
  <si>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</si>
  <si>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</si>
  <si>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</si>
  <si>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</si>
  <si>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</si>
  <si>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</si>
  <si>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</si>
  <si>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</si>
  <si>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</si>
  <si>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</si>
  <si>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</si>
  <si>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</si>
  <si>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</si>
  <si>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</si>
  <si>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</si>
  <si>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</si>
  <si>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</si>
  <si>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</si>
  <si>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</si>
  <si>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</si>
  <si>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</si>
  <si>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</si>
  <si>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</si>
  <si>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</si>
  <si>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</si>
  <si>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</si>
  <si>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</si>
  <si>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</si>
  <si>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</si>
  <si>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</si>
  <si>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</si>
  <si>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</si>
  <si>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</si>
  <si>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</si>
  <si>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</si>
  <si>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</si>
  <si>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</si>
  <si>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</si>
  <si>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</si>
  <si>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</si>
  <si>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</si>
  <si>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</si>
  <si>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</si>
  <si>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</si>
  <si>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</si>
  <si>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</si>
  <si>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</si>
  <si>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</si>
  <si>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</si>
  <si>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</si>
  <si>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</si>
  <si>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</si>
  <si>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</si>
  <si>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</si>
  <si>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</si>
  <si>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</si>
  <si>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</si>
  <si>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</si>
  <si>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</si>
  <si>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</si>
  <si>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</si>
  <si>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</si>
  <si>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</si>
  <si>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</si>
  <si>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</si>
  <si>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</si>
  <si>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</si>
  <si>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</si>
  <si>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</si>
  <si>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</si>
  <si>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</si>
  <si>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</si>
  <si>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</si>
  <si>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</si>
  <si>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</si>
  <si>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</si>
  <si>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</si>
  <si>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</si>
  <si>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</si>
  <si>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</si>
  <si>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</si>
  <si>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</si>
  <si>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</si>
  <si>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</si>
  <si>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</si>
  <si>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</si>
  <si>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</si>
  <si>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</si>
  <si>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</si>
  <si>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</si>
  <si>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</si>
  <si>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</si>
  <si>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</si>
  <si>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</si>
  <si>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</si>
  <si>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</si>
  <si>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</si>
  <si>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</si>
  <si>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</si>
  <si>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</si>
  <si>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</si>
  <si>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</si>
  <si>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</si>
  <si>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</si>
  <si>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</si>
  <si>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</si>
  <si>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</si>
  <si>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</si>
  <si>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</si>
  <si>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</si>
  <si>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</si>
  <si>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</si>
  <si>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</si>
  <si>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</si>
  <si>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</si>
  <si>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</si>
  <si>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</si>
  <si>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</si>
  <si>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</si>
  <si>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</si>
  <si>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</si>
  <si>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</si>
  <si>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</si>
  <si>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</si>
  <si>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</si>
  <si>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</si>
  <si>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</si>
  <si>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</si>
  <si>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</si>
  <si>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</si>
  <si>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</si>
  <si>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</si>
  <si>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</si>
  <si>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</si>
  <si>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</si>
  <si>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</si>
  <si>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</si>
  <si>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</si>
  <si>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</si>
  <si>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</si>
  <si>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</si>
  <si>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</si>
  <si>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</si>
  <si>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</si>
  <si>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</si>
  <si>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</si>
  <si>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</si>
  <si>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</si>
  <si>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</si>
  <si>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</si>
  <si>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</si>
  <si>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</si>
  <si>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</si>
  <si>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</si>
  <si>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</si>
  <si>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</si>
  <si>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</si>
  <si>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</si>
  <si>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</si>
  <si>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</si>
  <si>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</si>
  <si>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</si>
  <si>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</si>
  <si>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</si>
  <si>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</si>
  <si>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</si>
  <si>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</si>
  <si>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</si>
  <si>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</si>
  <si>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</si>
  <si>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</si>
  <si>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</si>
  <si>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</si>
  <si>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</si>
  <si>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</si>
  <si>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</si>
  <si>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</si>
  <si>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</si>
  <si>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</si>
  <si>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</si>
  <si>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</si>
  <si>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</si>
  <si>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</si>
  <si>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</si>
  <si>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</si>
  <si>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</si>
  <si>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</si>
  <si>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</si>
  <si>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</si>
  <si>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</si>
  <si>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</si>
  <si>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</si>
  <si>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</si>
  <si>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</si>
  <si>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</si>
  <si>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</si>
  <si>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</si>
  <si>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</si>
  <si>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</si>
  <si>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</si>
  <si>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</si>
  <si>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</si>
  <si>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</si>
  <si>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</si>
  <si>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</si>
  <si>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</si>
  <si>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</si>
  <si>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</si>
  <si>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</si>
  <si>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</si>
  <si>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</si>
  <si>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</si>
  <si>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</si>
  <si>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</si>
  <si>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</si>
  <si>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</si>
  <si>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</si>
  <si>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</si>
  <si>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</si>
  <si>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</si>
  <si>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</si>
  <si>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</si>
  <si>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</si>
  <si>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</si>
  <si>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</si>
  <si>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</si>
  <si>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</si>
  <si>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</si>
  <si>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</si>
  <si>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</si>
  <si>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</si>
  <si>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</si>
  <si>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</si>
  <si>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</si>
  <si>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</si>
  <si>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</si>
  <si>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</si>
  <si>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</si>
  <si>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</si>
  <si>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</si>
  <si>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</si>
  <si>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</si>
  <si>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</si>
  <si>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</si>
  <si>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</si>
  <si>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</si>
  <si>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</si>
  <si>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</si>
  <si>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</si>
  <si>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</si>
  <si>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</si>
  <si>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</si>
  <si>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</si>
  <si>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</si>
  <si>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</si>
  <si>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</si>
  <si>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</si>
  <si>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</si>
  <si>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</si>
  <si>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</si>
  <si>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</si>
  <si>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</si>
  <si>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</si>
  <si>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</si>
  <si>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</si>
  <si>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</si>
  <si>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</si>
  <si>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</si>
  <si>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</si>
  <si>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</si>
  <si>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</si>
  <si>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</si>
  <si>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</si>
  <si>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</si>
  <si>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</si>
  <si>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</si>
  <si>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</si>
  <si>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</si>
  <si>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</si>
  <si>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</si>
  <si>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</si>
  <si>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</si>
  <si>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</si>
  <si>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</si>
  <si>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</si>
  <si>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</si>
  <si>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</si>
  <si>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</si>
  <si>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</si>
  <si>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</si>
  <si>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</si>
  <si>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</si>
  <si>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</si>
  <si>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</si>
  <si>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</si>
  <si>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</si>
  <si>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</si>
  <si>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</si>
  <si>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</si>
  <si>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</si>
  <si>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</si>
  <si>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</si>
  <si>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</si>
  <si>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</si>
  <si>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</si>
  <si>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</si>
  <si>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</si>
  <si>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</si>
  <si>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</si>
  <si>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</si>
  <si>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</si>
  <si>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</si>
  <si>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</si>
  <si>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</si>
  <si>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</si>
  <si>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</si>
  <si>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</si>
  <si>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</si>
  <si>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</si>
  <si>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</si>
  <si>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</si>
  <si>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</si>
  <si>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</si>
  <si>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</si>
  <si>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</si>
  <si>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</si>
  <si>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</si>
  <si>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</si>
  <si>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</si>
  <si>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</si>
  <si>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</si>
  <si>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</si>
  <si>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</si>
  <si>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</si>
  <si>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</si>
  <si>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</si>
  <si>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</si>
  <si>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</si>
  <si>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</si>
  <si>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</si>
  <si>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</si>
  <si>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</si>
  <si>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</si>
  <si>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</si>
  <si>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</si>
  <si>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</si>
  <si>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</si>
  <si>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</si>
  <si>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</si>
  <si>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</si>
  <si>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</si>
  <si>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</si>
  <si>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</si>
  <si>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</si>
  <si>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</si>
  <si>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</si>
  <si>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</si>
  <si>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</si>
  <si>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</si>
  <si>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</si>
  <si>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</si>
  <si>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</si>
  <si>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</si>
  <si>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</si>
  <si>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</si>
  <si>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</si>
  <si>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</si>
  <si>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</si>
  <si>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</si>
  <si>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</si>
  <si>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</si>
  <si>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</si>
  <si>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</si>
  <si>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</si>
  <si>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</si>
  <si>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</si>
  <si>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</si>
  <si>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</si>
  <si>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</si>
  <si>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</si>
  <si>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</si>
  <si>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</si>
  <si>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</si>
  <si>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</si>
  <si>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</si>
  <si>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</si>
  <si>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</si>
  <si>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</si>
  <si>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</si>
  <si>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</si>
  <si>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</si>
  <si>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</si>
  <si>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</si>
  <si>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</si>
  <si>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</si>
  <si>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</si>
  <si>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</si>
  <si>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</si>
  <si>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</si>
  <si>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</si>
  <si>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</si>
  <si>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</si>
  <si>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</si>
  <si>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</si>
  <si>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</si>
  <si>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</si>
  <si>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</si>
  <si>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</si>
  <si>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</si>
  <si>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</si>
  <si>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</si>
  <si>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</si>
  <si>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</si>
  <si>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</si>
  <si>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</si>
  <si>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</si>
  <si>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</si>
  <si>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</si>
  <si>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</si>
  <si>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</si>
  <si>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</si>
  <si>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</si>
  <si>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</si>
  <si>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</si>
  <si>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</si>
  <si>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</si>
  <si>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</si>
  <si>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</si>
  <si>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</si>
  <si>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</si>
  <si>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</si>
  <si>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</si>
  <si>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</si>
  <si>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</si>
  <si>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</si>
  <si>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</si>
  <si>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</si>
  <si>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</si>
  <si>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</si>
  <si>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</si>
  <si>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</si>
  <si>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</si>
  <si>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</si>
  <si>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</si>
  <si>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</si>
  <si>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</si>
  <si>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</si>
  <si>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</si>
  <si>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</si>
  <si>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</si>
  <si>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</si>
  <si>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</si>
  <si>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</si>
  <si>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</si>
  <si>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</si>
  <si>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</si>
  <si>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</si>
  <si>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</si>
  <si>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</si>
  <si>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</si>
  <si>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</si>
  <si>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</si>
  <si>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</si>
  <si>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</si>
  <si>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</si>
  <si>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</si>
  <si>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</si>
  <si>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</si>
  <si>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</si>
  <si>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</si>
  <si>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</si>
  <si>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</si>
  <si>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</si>
  <si>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</si>
  <si>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</si>
  <si>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</si>
  <si>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</si>
  <si>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</si>
  <si>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</si>
  <si>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</si>
  <si>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</si>
  <si>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</si>
  <si>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</si>
  <si>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</si>
  <si>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</si>
  <si>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</si>
  <si>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</si>
  <si>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</si>
  <si>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</si>
  <si>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</si>
  <si>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</si>
  <si>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</si>
  <si>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</si>
  <si>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</si>
  <si>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</si>
  <si>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</si>
  <si>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</si>
  <si>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</si>
  <si>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</si>
  <si>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</si>
  <si>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</si>
  <si>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</si>
  <si>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</si>
  <si>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</si>
  <si>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</si>
  <si>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</si>
  <si>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</si>
  <si>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</si>
  <si>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</si>
  <si>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</si>
  <si>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</si>
  <si>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</si>
  <si>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</si>
  <si>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</si>
  <si>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</si>
  <si>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</si>
  <si>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</si>
  <si>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</si>
  <si>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</si>
  <si>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</si>
  <si>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</si>
  <si>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</si>
  <si>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</si>
  <si>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</si>
  <si>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</si>
  <si>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</si>
  <si>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</si>
  <si>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</si>
  <si>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</si>
  <si>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</si>
  <si>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</si>
  <si>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</si>
  <si>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</si>
  <si>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</si>
  <si>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</si>
  <si>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</si>
  <si>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</si>
  <si>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</si>
  <si>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</si>
  <si>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</si>
  <si>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</si>
  <si>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</si>
  <si>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</si>
  <si>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</si>
  <si>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</si>
  <si>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</si>
  <si>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</si>
  <si>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</si>
  <si>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</si>
  <si>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</si>
  <si>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</si>
  <si>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</si>
  <si>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</si>
  <si>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</si>
  <si>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</si>
  <si>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</si>
  <si>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</si>
  <si>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</si>
  <si>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</si>
  <si>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</si>
  <si>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</si>
  <si>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</si>
  <si>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</si>
  <si>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</si>
  <si>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</si>
  <si>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</si>
  <si>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</si>
  <si>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</si>
  <si>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</si>
  <si>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</si>
  <si>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</si>
  <si>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</si>
  <si>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</si>
  <si>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</si>
  <si>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</si>
  <si>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</si>
  <si>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</si>
  <si>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</si>
  <si>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</si>
  <si>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</si>
  <si>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</si>
  <si>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</si>
  <si>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</si>
  <si>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</si>
  <si>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</si>
  <si>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</si>
  <si>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</si>
  <si>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</si>
  <si>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</si>
  <si>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</si>
  <si>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</si>
  <si>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</si>
  <si>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</si>
  <si>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</si>
  <si>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</si>
  <si>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</si>
  <si>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</si>
  <si>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</si>
  <si>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</si>
  <si>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</si>
  <si>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</si>
  <si>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</si>
  <si>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</si>
  <si>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</si>
  <si>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</si>
  <si>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</si>
  <si>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</si>
  <si>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</si>
  <si>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</si>
  <si>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</si>
  <si>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</si>
  <si>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</si>
  <si>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</si>
  <si>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</si>
  <si>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</si>
  <si>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</si>
  <si>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</si>
  <si>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</si>
  <si>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</si>
  <si>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</si>
  <si>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</si>
  <si>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</si>
  <si>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</si>
  <si>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</si>
  <si>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</si>
  <si>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</si>
  <si>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</si>
  <si>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</si>
  <si>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</si>
  <si>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</si>
  <si>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</si>
  <si>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</si>
  <si>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</si>
  <si>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</si>
  <si>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</si>
  <si>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</si>
  <si>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</si>
  <si>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</si>
  <si>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</si>
  <si>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</si>
  <si>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</si>
  <si>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</si>
  <si>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</si>
  <si>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</si>
  <si>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</si>
  <si>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</si>
  <si>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</si>
  <si>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</si>
  <si>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</si>
  <si>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</si>
  <si>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</si>
  <si>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</si>
  <si>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</si>
  <si>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</si>
  <si>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</si>
  <si>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</si>
  <si>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</si>
  <si>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</si>
  <si>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</si>
  <si>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</si>
  <si>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</si>
  <si>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</si>
  <si>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</si>
  <si>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</si>
  <si>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</si>
  <si>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</si>
  <si>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</si>
  <si>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</si>
  <si>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</si>
  <si>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</si>
  <si>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</si>
  <si>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</si>
  <si>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</si>
  <si>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</si>
  <si>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</si>
  <si>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</si>
  <si>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</si>
  <si>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</si>
  <si>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</si>
  <si>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</si>
  <si>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</si>
  <si>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</si>
  <si>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</si>
  <si>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</si>
  <si>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</si>
  <si>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</si>
  <si>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</si>
  <si>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</si>
  <si>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</si>
  <si>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</si>
  <si>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</si>
  <si>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</si>
  <si>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</si>
  <si>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</si>
  <si>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</si>
  <si>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</si>
  <si>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</si>
  <si>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</si>
  <si>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</si>
  <si>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</si>
  <si>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</si>
  <si>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</si>
  <si>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</si>
  <si>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</si>
  <si>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</si>
  <si>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</si>
  <si>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</si>
  <si>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</si>
  <si>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</si>
  <si>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</si>
  <si>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</si>
  <si>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</si>
  <si>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</si>
  <si>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</si>
  <si>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</si>
  <si>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</si>
  <si>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</si>
  <si>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</si>
  <si>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</si>
  <si>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</si>
  <si>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</si>
  <si>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</si>
  <si>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</si>
  <si>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</si>
  <si>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</si>
  <si>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</si>
  <si>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</si>
  <si>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</si>
  <si>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</si>
  <si>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</si>
  <si>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</si>
  <si>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</si>
  <si>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</si>
  <si>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</si>
  <si>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</si>
  <si>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</si>
  <si>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</si>
  <si>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</si>
  <si>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</si>
  <si>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</si>
  <si>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</si>
  <si>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</si>
  <si>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</si>
  <si>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</si>
  <si>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</si>
  <si>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</si>
  <si>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</si>
  <si>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</si>
  <si>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</si>
  <si>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</si>
  <si>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</si>
  <si>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</si>
  <si>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</si>
  <si>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</si>
  <si>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</si>
  <si>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</si>
  <si>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</si>
  <si>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</si>
  <si>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</si>
  <si>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</si>
  <si>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</si>
  <si>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</si>
  <si>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</si>
  <si>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</si>
  <si>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</si>
  <si>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</si>
  <si>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</si>
  <si>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</si>
  <si>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</si>
  <si>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</si>
  <si>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</si>
  <si>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</si>
  <si>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</si>
  <si>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</si>
  <si>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</si>
  <si>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</si>
  <si>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</si>
  <si>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</si>
  <si>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</si>
  <si>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</si>
  <si>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</si>
  <si>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</si>
  <si>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</si>
  <si>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</si>
  <si>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</si>
  <si>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</si>
  <si>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</si>
  <si>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</si>
  <si>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</si>
  <si>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</si>
  <si>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</si>
  <si>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</si>
  <si>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</si>
  <si>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</si>
  <si>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</si>
  <si>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</si>
  <si>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</si>
  <si>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</si>
  <si>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</si>
  <si>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</si>
  <si>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</si>
  <si>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</si>
  <si>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</si>
  <si>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</si>
  <si>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</si>
  <si>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</si>
  <si>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</si>
  <si>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</si>
  <si>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</si>
  <si>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</si>
  <si>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</si>
  <si>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</si>
  <si>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</si>
  <si>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</si>
  <si>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</si>
  <si>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</si>
  <si>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</si>
  <si>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</si>
  <si>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</si>
  <si>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</si>
  <si>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</si>
  <si>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</si>
  <si>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</si>
  <si>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</si>
  <si>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</si>
  <si>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</si>
  <si>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</si>
  <si>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</si>
  <si>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</si>
  <si>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</si>
  <si>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</si>
  <si>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</si>
  <si>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</si>
  <si>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</si>
  <si>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</si>
  <si>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</si>
  <si>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</si>
  <si>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</si>
  <si>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</si>
  <si>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</si>
  <si>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</si>
  <si>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</si>
  <si>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</si>
  <si>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</si>
  <si>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</si>
  <si>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</si>
  <si>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</si>
  <si>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</si>
  <si>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</si>
  <si>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</si>
  <si>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</si>
  <si>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</si>
  <si>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</si>
  <si>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</si>
  <si>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</si>
  <si>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</si>
  <si>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</si>
  <si>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</si>
  <si>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</si>
  <si>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</si>
  <si>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</si>
  <si>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</si>
  <si>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</si>
  <si>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</si>
  <si>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</si>
  <si>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</si>
  <si>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</si>
  <si>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</si>
  <si>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</si>
  <si>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</si>
  <si>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</si>
  <si>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</si>
  <si>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</si>
  <si>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</si>
  <si>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</si>
  <si>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</si>
  <si>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</si>
  <si>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</si>
  <si>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</si>
  <si>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</si>
  <si>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</si>
  <si>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</si>
  <si>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</si>
  <si>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</si>
  <si>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</si>
  <si>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</si>
  <si>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</si>
  <si>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</si>
  <si>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</si>
  <si>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</si>
  <si>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</si>
  <si>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</si>
  <si>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</si>
  <si>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</si>
  <si>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</si>
  <si>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</si>
  <si>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</si>
  <si>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</si>
  <si>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</si>
  <si>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</si>
  <si>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</si>
  <si>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</si>
  <si>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</si>
  <si>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</si>
  <si>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</si>
  <si>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</si>
  <si>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</si>
  <si>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</si>
  <si>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</si>
  <si>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</si>
  <si>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</si>
  <si>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</si>
  <si>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</si>
  <si>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</si>
  <si>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</si>
  <si>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</si>
  <si>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</si>
  <si>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</si>
  <si>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</si>
  <si>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</si>
  <si>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</si>
  <si>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</si>
  <si>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</si>
  <si>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</si>
  <si>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</si>
  <si>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</si>
  <si>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</si>
  <si>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</si>
  <si>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</si>
  <si>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</si>
  <si>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</si>
  <si>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</si>
  <si>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</si>
  <si>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</si>
  <si>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</si>
  <si>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</si>
  <si>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</si>
  <si>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</si>
  <si>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</si>
  <si>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</si>
  <si>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</si>
  <si>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</si>
  <si>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</si>
  <si>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</si>
  <si>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</si>
  <si>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</si>
  <si>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</si>
  <si>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</si>
  <si>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</si>
  <si>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</si>
  <si>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</si>
  <si>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</si>
  <si>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</si>
  <si>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</si>
  <si>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</si>
  <si>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</si>
  <si>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</si>
  <si>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</si>
  <si>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</si>
  <si>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</si>
  <si>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</si>
  <si>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</si>
  <si>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</si>
  <si>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</si>
  <si>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</si>
  <si>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</si>
  <si>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</si>
  <si>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</si>
  <si>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</si>
  <si>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</si>
  <si>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</si>
  <si>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</si>
  <si>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</si>
  <si>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</si>
  <si>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</si>
  <si>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</si>
  <si>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</si>
  <si>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</si>
  <si>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</si>
  <si>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</si>
  <si>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</si>
  <si>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</si>
  <si>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</si>
  <si>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</si>
  <si>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</si>
  <si>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</si>
  <si>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</si>
  <si>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</si>
  <si>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</si>
  <si>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</si>
  <si>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</si>
  <si>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</si>
  <si>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</si>
  <si>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</si>
  <si>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</si>
  <si>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</si>
  <si>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</si>
  <si>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</si>
  <si>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</si>
  <si>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</si>
  <si>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</si>
  <si>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</si>
  <si>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</si>
  <si>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</si>
  <si>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</si>
  <si>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</si>
  <si>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</si>
  <si>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</si>
  <si>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</si>
  <si>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</si>
  <si>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</si>
  <si>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</si>
  <si>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</si>
  <si>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</si>
  <si>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</si>
  <si>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</si>
  <si>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</si>
  <si>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</si>
  <si>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</si>
  <si>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</si>
  <si>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</si>
  <si>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</si>
  <si>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</si>
  <si>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</si>
  <si>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</si>
  <si>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</si>
  <si>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</si>
  <si>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</si>
  <si>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</si>
  <si>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</si>
  <si>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</si>
  <si>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</si>
  <si>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</si>
  <si>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</si>
  <si>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</si>
  <si>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</si>
  <si>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</si>
  <si>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</si>
  <si>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</si>
  <si>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</si>
  <si>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</si>
  <si>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</si>
  <si>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</si>
  <si>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</si>
  <si>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</si>
  <si>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</si>
  <si>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</si>
  <si>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</si>
  <si>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</si>
  <si>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</si>
  <si>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</si>
  <si>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</si>
  <si>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</si>
  <si>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</si>
  <si>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</si>
  <si>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</si>
  <si>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</si>
  <si>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</si>
  <si>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</si>
  <si>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</si>
  <si>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</si>
  <si>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</si>
  <si>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</si>
  <si>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</si>
  <si>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</si>
  <si>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</si>
  <si>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</si>
  <si>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</si>
  <si>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</si>
  <si>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</si>
  <si>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</si>
  <si>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</si>
  <si>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</si>
  <si>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</si>
  <si>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</si>
  <si>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</si>
  <si>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</si>
  <si>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</si>
  <si>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</si>
  <si>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</si>
  <si>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</si>
  <si>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</si>
  <si>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</si>
  <si>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</si>
  <si>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</si>
  <si>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</si>
  <si>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</si>
  <si>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</si>
  <si>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</si>
  <si>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</si>
  <si>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</si>
  <si>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</si>
  <si>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</si>
  <si>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</si>
  <si>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</si>
  <si>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</si>
  <si>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</si>
  <si>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</si>
  <si>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</si>
  <si>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</si>
  <si>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</si>
  <si>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</si>
  <si>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</si>
  <si>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</si>
  <si>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</si>
  <si>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</si>
  <si>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</si>
  <si>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</si>
  <si>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</si>
  <si>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</si>
  <si>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</si>
  <si>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</si>
  <si>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</si>
  <si>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</si>
  <si>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</si>
  <si>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</si>
  <si>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</si>
  <si>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</si>
  <si>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</si>
  <si>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</si>
  <si>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</si>
  <si>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</si>
  <si>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</si>
  <si>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</si>
  <si>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</si>
  <si>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</si>
  <si>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</si>
  <si>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</si>
  <si>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</si>
  <si>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</si>
  <si>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</si>
  <si>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</si>
  <si>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</si>
  <si>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</si>
  <si>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</si>
  <si>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</si>
  <si>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</si>
  <si>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</si>
  <si>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</si>
  <si>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</si>
  <si>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</si>
  <si>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</si>
  <si>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</si>
  <si>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</si>
  <si>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</si>
  <si>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</si>
  <si>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</si>
  <si>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</si>
  <si>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</si>
  <si>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</si>
  <si>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</si>
  <si>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</si>
  <si>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</si>
  <si>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</si>
  <si>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</si>
  <si>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</si>
  <si>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</si>
  <si>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</si>
  <si>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</si>
  <si>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</si>
  <si>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</si>
  <si>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</si>
  <si>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</si>
  <si>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</si>
  <si>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</si>
  <si>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</si>
  <si>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</si>
  <si>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</si>
  <si>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</si>
  <si>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</si>
  <si>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</si>
  <si>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</si>
  <si>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</si>
  <si>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</si>
  <si>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</si>
  <si>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</si>
  <si>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</si>
  <si>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</si>
  <si>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</si>
  <si>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</si>
  <si>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</si>
  <si>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</si>
  <si>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</si>
  <si>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</si>
  <si>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</si>
  <si>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</si>
  <si>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</si>
  <si>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</si>
  <si>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</si>
  <si>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</si>
  <si>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</si>
  <si>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</si>
  <si>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</si>
  <si>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</si>
  <si>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</si>
  <si>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</si>
  <si>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</si>
  <si>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</si>
  <si>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</si>
  <si>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</si>
  <si>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</si>
  <si>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</si>
  <si>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</si>
  <si>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</si>
  <si>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</si>
  <si>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</si>
  <si>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</si>
  <si>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</si>
  <si>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</si>
  <si>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</si>
  <si>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</si>
  <si>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</si>
  <si>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</si>
  <si>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</si>
  <si>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</si>
  <si>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</si>
  <si>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</si>
  <si>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</si>
  <si>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</si>
  <si>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</si>
  <si>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</si>
  <si>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</si>
  <si>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</si>
  <si>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</si>
  <si>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</si>
  <si>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</si>
  <si>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</si>
  <si>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</si>
  <si>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</si>
  <si>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</si>
  <si>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</si>
  <si>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</si>
  <si>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</si>
  <si>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</si>
  <si>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</si>
  <si>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</si>
  <si>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</si>
  <si>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</si>
  <si>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</si>
  <si>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</si>
  <si>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</si>
  <si>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</si>
  <si>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</si>
  <si>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</si>
  <si>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</si>
  <si>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</si>
  <si>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</si>
  <si>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</si>
  <si>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</si>
  <si>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</si>
  <si>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</si>
  <si>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</si>
  <si>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</si>
  <si>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</si>
  <si>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</si>
  <si>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</si>
  <si>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</si>
  <si>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</si>
  <si>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</si>
  <si>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</si>
  <si>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</si>
  <si>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</si>
  <si>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</si>
  <si>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</si>
  <si>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</si>
  <si>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</si>
  <si>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</si>
  <si>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</si>
  <si>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</si>
  <si>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</si>
  <si>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</si>
  <si>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</si>
  <si>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</si>
  <si>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</si>
  <si>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</si>
  <si>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</si>
  <si>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</si>
  <si>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</si>
  <si>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</si>
  <si>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</si>
  <si>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</si>
  <si>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</si>
  <si>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</si>
  <si>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</si>
  <si>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</si>
  <si>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</si>
  <si>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</si>
  <si>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</si>
  <si>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</si>
  <si>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</si>
  <si>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</si>
  <si>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</si>
  <si>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</si>
  <si>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</si>
  <si>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</si>
  <si>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</si>
  <si>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</si>
  <si>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</si>
  <si>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</si>
  <si>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</si>
  <si>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</si>
  <si>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</si>
  <si>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</si>
  <si>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</si>
  <si>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</si>
  <si>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</si>
  <si>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</si>
  <si>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</si>
  <si>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</si>
  <si>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</si>
  <si>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</si>
  <si>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</si>
  <si>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</si>
  <si>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</si>
  <si>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</si>
  <si>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</si>
  <si>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</si>
  <si>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</si>
  <si>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</si>
  <si>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</si>
  <si>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</si>
  <si>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</si>
  <si>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</si>
  <si>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</si>
  <si>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</si>
  <si>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</si>
  <si>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</si>
  <si>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</si>
  <si>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</si>
  <si>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</si>
  <si>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</si>
  <si>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</si>
  <si>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</si>
  <si>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</si>
  <si>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</si>
  <si>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</si>
  <si>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</si>
  <si>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</si>
  <si>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</si>
  <si>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</si>
  <si>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</si>
  <si>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</si>
  <si>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</si>
  <si>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</si>
  <si>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</si>
  <si>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</si>
  <si>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</si>
  <si>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</si>
  <si>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</si>
  <si>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</si>
  <si>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</si>
  <si>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</si>
  <si>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</si>
  <si>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</si>
  <si>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</si>
  <si>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</si>
  <si>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</si>
  <si>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</si>
  <si>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</si>
  <si>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</si>
  <si>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</si>
  <si>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</si>
  <si>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</si>
  <si>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</si>
  <si>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</si>
  <si>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</si>
  <si>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</si>
  <si>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</si>
  <si>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</si>
  <si>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</si>
  <si>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</si>
  <si>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</si>
  <si>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</si>
  <si>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</si>
  <si>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</si>
  <si>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</si>
  <si>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</si>
  <si>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</si>
  <si>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</si>
  <si>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</si>
  <si>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</si>
  <si>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</si>
  <si>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</si>
  <si>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</si>
  <si>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</si>
  <si>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</si>
  <si>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</si>
  <si>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</si>
  <si>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</si>
  <si>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</si>
  <si>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</si>
  <si>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</si>
  <si>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</si>
  <si>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</si>
  <si>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</si>
  <si>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</si>
  <si>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</si>
  <si>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</si>
  <si>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</si>
  <si>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</si>
  <si>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</si>
  <si>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</si>
  <si>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</si>
  <si>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</si>
  <si>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</si>
  <si>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</si>
  <si>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</si>
  <si>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</si>
  <si>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</si>
  <si>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</si>
  <si>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</si>
  <si>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</si>
  <si>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</si>
  <si>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</si>
  <si>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</si>
  <si>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</si>
  <si>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</si>
  <si>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</si>
  <si>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</si>
  <si>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</si>
  <si>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</si>
  <si>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</si>
  <si>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</si>
  <si>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</si>
  <si>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</si>
  <si>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</si>
  <si>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</si>
  <si>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</si>
  <si>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</si>
  <si>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</si>
  <si>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</si>
  <si>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</si>
  <si>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</si>
  <si>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</si>
  <si>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</si>
  <si>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</si>
  <si>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</si>
  <si>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</si>
  <si>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</si>
  <si>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</si>
  <si>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</si>
  <si>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</si>
  <si>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</si>
  <si>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</si>
  <si>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</si>
  <si>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</si>
  <si>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</si>
  <si>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</si>
  <si>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</si>
  <si>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</si>
  <si>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</si>
  <si>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</si>
  <si>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</si>
  <si>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</si>
  <si>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</si>
  <si>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</si>
  <si>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</si>
  <si>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</si>
  <si>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</si>
  <si>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</si>
  <si>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</si>
  <si>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</si>
  <si>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</si>
  <si>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</si>
  <si>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</si>
  <si>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</si>
  <si>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</si>
  <si>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</si>
  <si>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</si>
  <si>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</si>
  <si>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</si>
  <si>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</si>
  <si>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</si>
  <si>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</si>
  <si>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</si>
  <si>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</si>
  <si>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</si>
  <si>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</si>
  <si>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</si>
  <si>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</si>
  <si>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</si>
  <si>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</si>
  <si>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</si>
  <si>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</si>
  <si>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</si>
  <si>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</si>
  <si>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</si>
  <si>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</si>
  <si>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</si>
  <si>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</si>
  <si>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</si>
  <si>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</si>
  <si>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</si>
  <si>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</si>
  <si>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</si>
  <si>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</si>
  <si>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</si>
  <si>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</si>
  <si>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</si>
  <si>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</si>
  <si>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</si>
  <si>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</si>
  <si>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</si>
  <si>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</si>
  <si>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</si>
  <si>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</si>
  <si>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</si>
  <si>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</si>
  <si>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</si>
  <si>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</si>
  <si>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</si>
  <si>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</si>
  <si>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</si>
  <si>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</si>
  <si>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</si>
  <si>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</si>
  <si>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</si>
  <si>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</si>
  <si>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</si>
  <si>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</si>
  <si>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</si>
  <si>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</si>
  <si>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</si>
  <si>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</si>
  <si>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</si>
  <si>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</si>
  <si>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</si>
  <si>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</si>
  <si>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</si>
  <si>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</si>
  <si>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</si>
  <si>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</si>
  <si>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</si>
  <si>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</si>
  <si>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</si>
  <si>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</si>
  <si>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</si>
  <si>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</si>
  <si>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</si>
  <si>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</si>
  <si>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</si>
  <si>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</si>
  <si>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</si>
  <si>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</si>
  <si>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</si>
  <si>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</si>
  <si>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</si>
  <si>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</si>
  <si>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</si>
  <si>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</si>
  <si>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</si>
  <si>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</si>
  <si>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</si>
  <si>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</si>
  <si>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</si>
  <si>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</si>
  <si>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</si>
  <si>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</si>
  <si>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</si>
  <si>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</si>
  <si>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</si>
  <si>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</si>
  <si>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</si>
  <si>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</si>
  <si>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</si>
  <si>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</si>
  <si>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</si>
  <si>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</si>
  <si>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</si>
  <si>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</si>
  <si>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</si>
  <si>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</si>
  <si>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</si>
  <si>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</si>
  <si>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</si>
  <si>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</si>
  <si>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</si>
  <si>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</si>
  <si>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</si>
  <si>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</si>
  <si>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</si>
  <si>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</si>
  <si>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</si>
  <si>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</si>
  <si>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</si>
  <si>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</si>
  <si>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</si>
  <si>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</si>
  <si>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</si>
  <si>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</si>
  <si>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</si>
  <si>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</si>
  <si>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</si>
  <si>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</si>
  <si>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</si>
  <si>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</si>
  <si>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</si>
  <si>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</si>
  <si>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</si>
  <si>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</si>
  <si>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</si>
  <si>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</si>
  <si>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</si>
  <si>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</si>
  <si>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</si>
  <si>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</si>
  <si>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</si>
  <si>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</si>
  <si>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</si>
  <si>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</si>
  <si>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</si>
  <si>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</si>
  <si>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</si>
  <si>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</si>
  <si>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</si>
  <si>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</si>
  <si>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</si>
  <si>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</si>
  <si>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</si>
  <si>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</si>
  <si>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</si>
  <si>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</si>
  <si>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</si>
  <si>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</si>
  <si>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</si>
  <si>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</si>
  <si>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</si>
  <si>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</si>
  <si>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</si>
  <si>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</si>
  <si>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</si>
  <si>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</si>
  <si>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</si>
  <si>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</si>
  <si>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</si>
  <si>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</si>
  <si>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</si>
  <si>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</si>
  <si>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</si>
  <si>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</si>
  <si>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</si>
  <si>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</si>
  <si>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</si>
  <si>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</si>
  <si>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</si>
  <si>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</si>
  <si>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</si>
  <si>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</si>
  <si>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</si>
  <si>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</si>
  <si>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</si>
  <si>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</si>
  <si>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</si>
  <si>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</si>
  <si>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</si>
  <si>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</si>
  <si>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</si>
  <si>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</si>
  <si>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</si>
  <si>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</si>
  <si>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</si>
  <si>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</si>
  <si>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</si>
  <si>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</si>
  <si>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</si>
  <si>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</si>
  <si>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</si>
  <si>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</si>
  <si>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</si>
  <si>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</si>
  <si>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</si>
  <si>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</si>
  <si>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</si>
  <si>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</si>
  <si>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</si>
  <si>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</si>
  <si>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</si>
  <si>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</si>
  <si>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</si>
  <si>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</si>
  <si>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</si>
  <si>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</si>
  <si>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</si>
  <si>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</si>
  <si>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</si>
  <si>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</si>
  <si>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</si>
  <si>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</si>
  <si>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</si>
  <si>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</si>
  <si>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</si>
  <si>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</si>
  <si>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</si>
  <si>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</si>
  <si>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</si>
  <si>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</si>
  <si>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</si>
  <si>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</si>
  <si>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</si>
  <si>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</si>
  <si>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</si>
  <si>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</si>
  <si>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</si>
  <si>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</si>
  <si>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</si>
  <si>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</si>
  <si>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</si>
  <si>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</si>
  <si>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</si>
  <si>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</si>
  <si>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</si>
  <si>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</si>
  <si>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</si>
  <si>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</si>
  <si>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</si>
  <si>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</si>
  <si>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</si>
  <si>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</si>
  <si>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</si>
  <si>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</si>
  <si>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</si>
  <si>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</si>
  <si>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</si>
  <si>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</si>
  <si>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</si>
  <si>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</si>
  <si>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</si>
  <si>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</si>
  <si>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</si>
  <si>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</si>
  <si>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</si>
  <si>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</si>
  <si>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</si>
  <si>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</si>
  <si>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</si>
  <si>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</si>
  <si>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</si>
  <si>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</si>
  <si>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</si>
  <si>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</si>
  <si>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</si>
  <si>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</si>
  <si>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</si>
  <si>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</si>
  <si>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</si>
  <si>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</si>
  <si>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</si>
  <si>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</si>
  <si>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</si>
  <si>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</si>
  <si>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</si>
  <si>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</si>
  <si>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</si>
  <si>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</si>
  <si>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</si>
  <si>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</si>
  <si>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</si>
  <si>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</si>
  <si>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</si>
  <si>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</si>
  <si>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</si>
  <si>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</si>
  <si>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</si>
  <si>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</si>
  <si>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</si>
  <si>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</si>
  <si>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</si>
  <si>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</si>
  <si>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</si>
  <si>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</si>
  <si>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</si>
  <si>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</si>
  <si>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</si>
  <si>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</si>
  <si>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</si>
  <si>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</si>
  <si>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</si>
  <si>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</si>
  <si>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</si>
  <si>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</si>
  <si>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</si>
  <si>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</si>
  <si>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</si>
  <si>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</si>
  <si>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</si>
  <si>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</si>
  <si>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</si>
  <si>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</si>
  <si>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</si>
  <si>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</si>
  <si>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</si>
  <si>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</si>
  <si>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</si>
  <si>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</si>
  <si>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</si>
  <si>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</si>
  <si>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</si>
  <si>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</si>
  <si>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</si>
  <si>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</si>
  <si>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</si>
  <si>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</si>
  <si>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</si>
  <si>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</si>
  <si>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</si>
  <si>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</si>
  <si>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</si>
  <si>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</si>
  <si>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</si>
  <si>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</si>
  <si>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</si>
  <si>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</si>
  <si>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</si>
  <si>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</si>
  <si>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</si>
  <si>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</si>
  <si>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</si>
  <si>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</si>
  <si>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</si>
  <si>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</si>
  <si>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</si>
  <si>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</si>
  <si>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</si>
  <si>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</si>
  <si>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</si>
  <si>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</si>
  <si>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</si>
  <si>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</si>
  <si>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</si>
  <si>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</si>
  <si>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</si>
  <si>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</si>
  <si>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</si>
  <si>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</si>
  <si>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</si>
  <si>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</si>
  <si>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</si>
  <si>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</si>
  <si>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</si>
  <si>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</si>
  <si>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</si>
  <si>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</si>
  <si>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</si>
  <si>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</si>
  <si>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</si>
  <si>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</si>
  <si>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</si>
  <si>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</si>
  <si>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</si>
  <si>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</si>
  <si>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</si>
  <si>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</si>
  <si>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</si>
  <si>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</si>
  <si>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</si>
  <si>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</si>
  <si>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</si>
  <si>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</si>
  <si>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</si>
  <si>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</si>
  <si>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</si>
  <si>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</si>
  <si>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</si>
  <si>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</si>
  <si>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</si>
  <si>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</si>
  <si>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</si>
  <si>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</si>
  <si>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</si>
  <si>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</si>
  <si>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</si>
  <si>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</si>
  <si>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</si>
  <si>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</si>
  <si>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</si>
  <si>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</si>
  <si>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</si>
  <si>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</si>
  <si>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</si>
  <si>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</si>
  <si>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</si>
  <si>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</si>
  <si>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</si>
  <si>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</si>
  <si>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</si>
  <si>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</si>
  <si>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</si>
  <si>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</si>
  <si>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</si>
  <si>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</si>
  <si>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</si>
  <si>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</si>
  <si>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</si>
  <si>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</si>
  <si>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</si>
  <si>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</si>
  <si>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</si>
  <si>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</si>
  <si>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</si>
  <si>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</si>
  <si>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</si>
  <si>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</si>
  <si>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</si>
  <si>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</si>
  <si>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</si>
  <si>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</si>
  <si>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</si>
  <si>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</si>
  <si>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</si>
  <si>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</si>
  <si>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</si>
  <si>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</si>
  <si>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</si>
  <si>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</si>
  <si>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</si>
  <si>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</si>
  <si>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</si>
  <si>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</si>
  <si>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</si>
  <si>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</si>
  <si>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</si>
  <si>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</si>
  <si>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</si>
  <si>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</si>
  <si>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</si>
  <si>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</si>
  <si>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</si>
  <si>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</si>
  <si>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</si>
  <si>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</si>
  <si>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</si>
  <si>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</si>
  <si>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</si>
  <si>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</si>
  <si>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</si>
  <si>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</si>
  <si>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</si>
  <si>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</si>
  <si>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</si>
  <si>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</si>
  <si>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</si>
  <si>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</si>
  <si>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</si>
  <si>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</si>
  <si>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</si>
  <si>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</si>
  <si>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</si>
  <si>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</si>
  <si>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</si>
  <si>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</si>
  <si>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</si>
  <si>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</si>
  <si>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</si>
  <si>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</si>
  <si>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</si>
  <si>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</si>
  <si>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</si>
  <si>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</si>
  <si>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</si>
  <si>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</si>
  <si>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</si>
  <si>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</si>
  <si>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</si>
  <si>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</si>
  <si>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</si>
  <si>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</si>
  <si>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</si>
  <si>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</si>
  <si>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</si>
  <si>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</si>
  <si>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</si>
  <si>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</si>
  <si>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</si>
  <si>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</si>
  <si>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</si>
  <si>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</si>
  <si>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</si>
  <si>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</si>
  <si>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</si>
  <si>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</si>
  <si>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</si>
  <si>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</si>
  <si>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</si>
  <si>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</si>
  <si>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</si>
  <si>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</si>
  <si>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</si>
  <si>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</si>
  <si>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</si>
  <si>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</si>
  <si>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</si>
  <si>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</si>
  <si>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</si>
  <si>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</si>
  <si>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</si>
  <si>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</si>
  <si>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</si>
  <si>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</si>
  <si>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</si>
  <si>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</si>
  <si>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</si>
  <si>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</si>
  <si>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</si>
  <si>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</si>
  <si>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</si>
  <si>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</si>
  <si>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</si>
  <si>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</si>
  <si>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</si>
  <si>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</si>
  <si>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</si>
  <si>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</si>
  <si>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</si>
  <si>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</si>
  <si>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</si>
  <si>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</si>
  <si>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</si>
  <si>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</si>
  <si>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</si>
  <si>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</si>
  <si>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</si>
  <si>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</si>
  <si>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</si>
  <si>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</si>
  <si>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</si>
  <si>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</si>
  <si>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</si>
  <si>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</si>
  <si>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</si>
  <si>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</si>
  <si>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</si>
  <si>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</si>
  <si>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</si>
  <si>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</si>
  <si>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</si>
  <si>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</si>
  <si>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</si>
  <si>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</si>
  <si>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</si>
  <si>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</si>
  <si>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</si>
  <si>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</si>
  <si>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</si>
  <si>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</si>
  <si>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</si>
  <si>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</si>
  <si>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</si>
  <si>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</si>
  <si>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</si>
  <si>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</si>
  <si>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</si>
  <si>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</si>
  <si>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</si>
  <si>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</si>
  <si>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</si>
  <si>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</si>
  <si>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</si>
  <si>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</si>
  <si>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</si>
  <si>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</si>
  <si>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</si>
  <si>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</si>
  <si>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</si>
  <si>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</si>
  <si>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</si>
  <si>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</si>
  <si>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</si>
  <si>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</si>
  <si>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</si>
  <si>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</si>
  <si>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</si>
  <si>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</si>
  <si>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</si>
  <si>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</si>
  <si>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</si>
  <si>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</si>
  <si>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</si>
  <si>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</si>
  <si>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</si>
  <si>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</si>
  <si>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</si>
  <si>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</si>
  <si>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</si>
  <si>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</si>
  <si>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</si>
  <si>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</si>
  <si>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</si>
  <si>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</si>
  <si>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</si>
  <si>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</si>
  <si>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</si>
  <si>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</si>
  <si>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</si>
  <si>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</si>
  <si>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</si>
  <si>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</si>
  <si>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</si>
  <si>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</si>
  <si>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</si>
  <si>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</si>
  <si>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</si>
  <si>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</si>
  <si>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</si>
  <si>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</si>
  <si>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</si>
  <si>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</si>
  <si>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</si>
  <si>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</si>
  <si>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</si>
  <si>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</si>
  <si>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</si>
  <si>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</si>
  <si>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</si>
  <si>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</si>
  <si>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</si>
  <si>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</si>
  <si>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</si>
  <si>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</si>
  <si>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</si>
  <si>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</si>
  <si>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</si>
  <si>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</si>
  <si>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</si>
  <si>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</si>
  <si>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</si>
  <si>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</si>
  <si>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</si>
  <si>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</si>
  <si>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</si>
  <si>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</si>
  <si>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</si>
  <si>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</si>
  <si>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</si>
  <si>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</si>
  <si>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</si>
  <si>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</si>
  <si>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</si>
  <si>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</si>
  <si>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</si>
  <si>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</si>
  <si>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</si>
  <si>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</si>
  <si>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</si>
  <si>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</si>
  <si>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</si>
  <si>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</si>
  <si>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</si>
  <si>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</si>
  <si>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</si>
  <si>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</si>
  <si>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</si>
  <si>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</si>
  <si>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</si>
  <si>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</si>
  <si>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</si>
  <si>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</si>
  <si>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</si>
  <si>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</si>
  <si>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</si>
  <si>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</si>
  <si>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</si>
  <si>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</si>
  <si>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</si>
  <si>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</si>
  <si>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</si>
  <si>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</si>
  <si>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</si>
  <si>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</si>
  <si>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</si>
  <si>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</si>
  <si>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</si>
  <si>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</si>
  <si>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</si>
  <si>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</si>
  <si>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</si>
  <si>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</si>
  <si>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</si>
  <si>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</si>
  <si>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</si>
  <si>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</si>
  <si>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</si>
  <si>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</si>
  <si>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</si>
  <si>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</si>
  <si>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</si>
  <si>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</si>
  <si>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</si>
  <si>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</si>
  <si>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</si>
  <si>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</si>
  <si>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</si>
  <si>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</si>
  <si>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</si>
  <si>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</si>
  <si>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</si>
  <si>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</si>
  <si>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</si>
  <si>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</si>
  <si>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</si>
  <si>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</si>
  <si>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</si>
  <si>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</si>
  <si>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</si>
  <si>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</si>
  <si>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</si>
  <si>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</si>
  <si>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</si>
  <si>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</si>
  <si>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</si>
  <si>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</si>
  <si>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</si>
  <si>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</si>
  <si>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</si>
  <si>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</si>
  <si>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</si>
  <si>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</si>
  <si>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</si>
  <si>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</si>
  <si>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</si>
  <si>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</si>
  <si>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</si>
  <si>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</si>
  <si>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</si>
  <si>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</si>
  <si>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</si>
  <si>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</si>
  <si>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</si>
  <si>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</si>
  <si>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</si>
  <si>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</si>
  <si>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</si>
  <si>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</si>
  <si>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</si>
  <si>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</si>
  <si>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</si>
  <si>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</si>
  <si>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</si>
  <si>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</si>
  <si>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</si>
  <si>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</si>
  <si>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</si>
  <si>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</si>
  <si>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</si>
  <si>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</si>
  <si>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</si>
  <si>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</si>
  <si>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</si>
  <si>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</si>
  <si>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</si>
  <si>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</si>
  <si>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</si>
  <si>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</si>
  <si>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</si>
  <si>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</si>
  <si>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</si>
  <si>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</si>
  <si>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</si>
  <si>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</si>
  <si>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</si>
  <si>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</si>
  <si>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</si>
  <si>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</si>
  <si>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</si>
  <si>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</si>
  <si>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</si>
  <si>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</si>
  <si>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</si>
  <si>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</si>
  <si>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</si>
  <si>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</si>
  <si>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</si>
  <si>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</si>
  <si>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</si>
  <si>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</si>
  <si>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</si>
  <si>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</si>
  <si>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</si>
  <si>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</si>
  <si>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</si>
  <si>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</si>
  <si>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</si>
  <si>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</si>
  <si>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</si>
  <si>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</si>
  <si>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</si>
  <si>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</si>
  <si>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</si>
  <si>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</si>
  <si>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</si>
  <si>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</si>
  <si>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</si>
  <si>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</si>
  <si>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</si>
  <si>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</si>
  <si>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</si>
  <si>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</si>
  <si>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</si>
  <si>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</si>
  <si>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</si>
  <si>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</si>
  <si>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</si>
  <si>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</si>
  <si>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</si>
  <si>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</si>
  <si>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</si>
  <si>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</si>
  <si>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</si>
  <si>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</si>
  <si>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</si>
  <si>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</si>
  <si>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</si>
  <si>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</si>
  <si>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</si>
  <si>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</si>
  <si>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</si>
  <si>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</si>
  <si>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</si>
  <si>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</si>
  <si>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</si>
  <si>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</si>
  <si>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</si>
  <si>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</si>
  <si>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</si>
  <si>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</si>
  <si>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</si>
  <si>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</si>
  <si>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</si>
  <si>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</si>
  <si>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</si>
  <si>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</si>
  <si>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</si>
  <si>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</si>
  <si>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</si>
  <si>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</si>
  <si>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</si>
  <si>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</si>
  <si>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</si>
  <si>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</si>
  <si>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</si>
  <si>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</si>
  <si>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</si>
  <si>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</si>
  <si>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</si>
  <si>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</si>
  <si>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</si>
  <si>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</si>
  <si>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</si>
  <si>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</si>
  <si>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</si>
  <si>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</si>
  <si>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</si>
  <si>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</si>
  <si>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</si>
  <si>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</si>
  <si>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</si>
  <si>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</si>
  <si>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</si>
  <si>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</si>
  <si>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</si>
  <si>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</si>
  <si>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</si>
  <si>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</si>
  <si>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</si>
  <si>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</si>
  <si>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</si>
  <si>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</si>
  <si>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</si>
  <si>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</si>
  <si>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</si>
  <si>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</si>
  <si>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</si>
  <si>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</si>
  <si>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</si>
  <si>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</si>
  <si>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</si>
  <si>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</si>
  <si>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</si>
  <si>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</si>
  <si>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</si>
  <si>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</si>
  <si>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</si>
  <si>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</si>
  <si>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</si>
  <si>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</si>
  <si>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</si>
  <si>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</si>
  <si>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</si>
  <si>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</si>
  <si>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</si>
  <si>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</si>
  <si>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</si>
  <si>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</si>
  <si>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</si>
  <si>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</si>
  <si>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</si>
  <si>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</si>
  <si>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</si>
  <si>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</si>
  <si>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</si>
  <si>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</si>
  <si>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</si>
  <si>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</si>
  <si>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</si>
  <si>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</si>
  <si>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</si>
  <si>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</si>
  <si>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</si>
  <si>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</si>
  <si>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</si>
  <si>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</si>
  <si>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</si>
  <si>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</si>
  <si>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</si>
  <si>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</si>
  <si>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</si>
  <si>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</si>
  <si>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</si>
  <si>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</si>
  <si>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</si>
  <si>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</si>
  <si>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</si>
  <si>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</si>
  <si>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</si>
  <si>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</si>
  <si>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</si>
  <si>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</si>
  <si>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</si>
  <si>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</si>
  <si>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</si>
  <si>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</si>
  <si>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</si>
  <si>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</si>
  <si>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</si>
  <si>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</si>
  <si>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</si>
  <si>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</si>
  <si>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</si>
  <si>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</si>
  <si>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</si>
  <si>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</si>
  <si>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</si>
  <si>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</si>
  <si>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</si>
  <si>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</si>
  <si>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</si>
  <si>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</si>
  <si>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</si>
  <si>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</si>
  <si>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</si>
  <si>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</si>
  <si>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</si>
  <si>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</si>
  <si>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</si>
  <si>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</si>
  <si>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</si>
  <si>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</si>
  <si>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</si>
  <si>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</si>
  <si>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</si>
  <si>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</si>
  <si>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</si>
  <si>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</si>
  <si>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</si>
  <si>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</si>
  <si>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</si>
  <si>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</si>
  <si>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</si>
  <si>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</si>
  <si>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</si>
  <si>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</si>
  <si>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</si>
  <si>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</si>
  <si>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</si>
  <si>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</si>
  <si>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</si>
  <si>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</si>
  <si>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</si>
  <si>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</si>
  <si>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</si>
  <si>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</si>
  <si>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</si>
  <si>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</si>
  <si>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</si>
  <si>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</si>
  <si>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</si>
  <si>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</si>
  <si>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</si>
  <si>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</si>
  <si>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</si>
  <si>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</si>
  <si>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</si>
  <si>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</si>
  <si>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</si>
  <si>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</si>
  <si>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</si>
  <si>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</si>
  <si>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</si>
  <si>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</si>
  <si>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</si>
  <si>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</si>
  <si>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</si>
  <si>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</si>
  <si>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</si>
  <si>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</si>
  <si>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</si>
  <si>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</si>
  <si>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</si>
  <si>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</si>
  <si>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</si>
  <si>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</si>
  <si>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</si>
  <si>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</si>
  <si>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</si>
  <si>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</si>
  <si>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</si>
  <si>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</si>
  <si>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</si>
  <si>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</si>
  <si>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</si>
  <si>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</si>
  <si>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</si>
  <si>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</si>
  <si>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</si>
  <si>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</si>
  <si>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</si>
  <si>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</si>
  <si>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</si>
  <si>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</si>
  <si>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</si>
  <si>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</si>
  <si>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</si>
  <si>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</si>
  <si>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</si>
  <si>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</si>
  <si>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</si>
  <si>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</si>
  <si>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</si>
  <si>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</si>
  <si>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</si>
  <si>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</si>
  <si>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</si>
  <si>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</si>
  <si>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</si>
  <si>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</si>
  <si>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</si>
  <si>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</si>
  <si>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</si>
  <si>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</si>
  <si>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</si>
  <si>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</si>
  <si>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</si>
  <si>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</si>
  <si>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</si>
  <si>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</si>
  <si>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</si>
  <si>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</si>
  <si>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</si>
  <si>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</si>
  <si>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</si>
  <si>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</si>
  <si>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</si>
  <si>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</si>
  <si>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</si>
  <si>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</si>
  <si>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</si>
  <si>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</si>
  <si>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</si>
  <si>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</si>
  <si>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</si>
  <si>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</si>
  <si>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</si>
  <si>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</si>
  <si>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</si>
  <si>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</si>
  <si>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</si>
  <si>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</si>
  <si>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</si>
  <si>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</si>
  <si>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</si>
  <si>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</si>
  <si>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</si>
  <si>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</si>
  <si>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</si>
  <si>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</si>
  <si>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</si>
  <si>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</si>
  <si>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</si>
  <si>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</si>
  <si>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</si>
  <si>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</si>
  <si>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</si>
  <si>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</si>
  <si>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</si>
  <si>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</si>
  <si>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</si>
  <si>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</si>
  <si>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</si>
  <si>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</si>
  <si>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</si>
  <si>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</si>
  <si>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</si>
  <si>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</si>
  <si>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</si>
  <si>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</si>
  <si>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</si>
  <si>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</si>
  <si>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</si>
  <si>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</si>
  <si>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</si>
  <si>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</si>
  <si>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</si>
  <si>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</si>
  <si>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</si>
  <si>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</si>
  <si>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</si>
  <si>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</si>
  <si>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</si>
  <si>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</si>
  <si>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</si>
  <si>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</si>
  <si>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</si>
  <si>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</si>
  <si>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</si>
  <si>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</si>
  <si>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</si>
  <si>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</si>
  <si>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</si>
  <si>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</si>
  <si>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</si>
  <si>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</si>
  <si>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</si>
  <si>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</si>
  <si>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</si>
  <si>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</si>
  <si>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</si>
  <si>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</si>
  <si>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</si>
  <si>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</si>
  <si>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</si>
  <si>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</si>
  <si>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</si>
  <si>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</si>
  <si>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</si>
  <si>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</si>
  <si>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</si>
  <si>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</si>
  <si>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</si>
  <si>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</si>
  <si>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</si>
  <si>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</si>
  <si>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</si>
  <si>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</si>
  <si>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</si>
  <si>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</si>
  <si>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</si>
  <si>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</si>
  <si>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</si>
  <si>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</si>
  <si>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</si>
  <si>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</si>
  <si>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</si>
  <si>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</si>
  <si>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</si>
  <si>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</si>
  <si>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</si>
  <si>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</si>
  <si>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</si>
  <si>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</si>
  <si>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</si>
  <si>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</si>
  <si>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</si>
  <si>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</si>
  <si>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</si>
  <si>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</si>
  <si>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</si>
  <si>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</si>
  <si>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</si>
  <si>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</si>
  <si>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</si>
  <si>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</si>
  <si>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</si>
  <si>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</si>
  <si>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</si>
  <si>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</si>
  <si>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</si>
  <si>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</si>
  <si>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</si>
  <si>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</si>
  <si>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</si>
  <si>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</si>
  <si>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</si>
  <si>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</si>
  <si>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</si>
  <si>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</si>
  <si>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</si>
  <si>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</si>
  <si>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</si>
  <si>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</si>
  <si>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</si>
  <si>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</si>
  <si>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</si>
  <si>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</si>
  <si>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</si>
  <si>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</si>
  <si>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</si>
  <si>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</si>
  <si>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</si>
  <si>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</si>
  <si>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</si>
  <si>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</si>
  <si>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</si>
  <si>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</si>
  <si>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</si>
  <si>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</si>
  <si>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</si>
  <si>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</si>
  <si>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</si>
  <si>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</si>
  <si>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</si>
  <si>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</si>
  <si>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</si>
  <si>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</si>
  <si>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</si>
  <si>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</si>
  <si>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</si>
  <si>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</si>
  <si>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</si>
  <si>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</si>
  <si>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</si>
  <si>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</si>
  <si>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</si>
  <si>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</si>
  <si>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</si>
  <si>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</si>
  <si>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</si>
  <si>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</si>
  <si>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</si>
  <si>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</si>
  <si>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</si>
  <si>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</si>
  <si>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</si>
  <si>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</si>
  <si>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</si>
  <si>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</si>
  <si>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</si>
  <si>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</si>
  <si>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</si>
  <si>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</si>
  <si>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</si>
  <si>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</si>
  <si>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</si>
  <si>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</si>
  <si>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</si>
  <si>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</si>
  <si>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</si>
  <si>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</si>
  <si>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</si>
  <si>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</si>
  <si>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</si>
  <si>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</si>
  <si>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</si>
  <si>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</si>
  <si>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</si>
  <si>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</si>
  <si>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</si>
  <si>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</si>
  <si>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</si>
  <si>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</si>
  <si>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</si>
  <si>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</si>
  <si>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</si>
  <si>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</si>
  <si>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</si>
  <si>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</si>
  <si>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</si>
  <si>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</si>
  <si>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</si>
  <si>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</si>
  <si>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</si>
  <si>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</si>
  <si>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</si>
  <si>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</si>
  <si>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</si>
  <si>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</si>
  <si>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</si>
  <si>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</si>
  <si>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</si>
  <si>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</si>
  <si>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</si>
  <si>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</si>
  <si>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</si>
  <si>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</si>
  <si>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</si>
  <si>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</si>
  <si>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</si>
  <si>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</si>
  <si>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</si>
  <si>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</si>
  <si>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</si>
  <si>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</si>
  <si>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</si>
  <si>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</si>
  <si>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</si>
  <si>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</si>
  <si>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</si>
  <si>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</si>
  <si>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</si>
  <si>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</si>
  <si>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</si>
  <si>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</si>
  <si>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</si>
  <si>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</si>
  <si>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</si>
  <si>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</si>
  <si>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</si>
  <si>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</si>
  <si>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</si>
  <si>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</si>
  <si>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</si>
  <si>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</si>
  <si>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</si>
  <si>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</si>
  <si>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</si>
  <si>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</si>
  <si>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</si>
  <si>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</si>
  <si>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</si>
  <si>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</si>
  <si>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</si>
  <si>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</si>
  <si>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</si>
  <si>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</si>
  <si>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</si>
  <si>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</si>
  <si>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</si>
  <si>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</si>
  <si>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</si>
  <si>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</si>
  <si>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</si>
  <si>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</si>
  <si>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</si>
  <si>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</si>
  <si>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</si>
  <si>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</si>
  <si>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</si>
  <si>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</si>
  <si>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</si>
  <si>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</si>
  <si>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</si>
  <si>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</si>
  <si>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</si>
  <si>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</si>
  <si>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</si>
  <si>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</si>
  <si>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</si>
  <si>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</si>
  <si>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</si>
  <si>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</si>
  <si>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</si>
  <si>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</si>
  <si>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</si>
  <si>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</si>
  <si>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</si>
  <si>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</si>
  <si>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</si>
  <si>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</si>
  <si>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</si>
  <si>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</si>
  <si>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</si>
  <si>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</si>
  <si>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</si>
  <si>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</si>
  <si>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</si>
  <si>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</si>
  <si>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</si>
  <si>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</si>
  <si>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</si>
  <si>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</si>
  <si>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</si>
  <si>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</si>
  <si>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</si>
  <si>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</si>
  <si>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</si>
  <si>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</si>
  <si>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</si>
  <si>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</si>
  <si>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</si>
  <si>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</si>
  <si>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</si>
  <si>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</si>
  <si>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</si>
  <si>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</si>
  <si>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</si>
  <si>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</si>
  <si>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</si>
  <si>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</si>
  <si>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</si>
  <si>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</si>
  <si>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</si>
  <si>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</si>
  <si>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</si>
  <si>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</si>
  <si>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</si>
  <si>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</si>
  <si>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</si>
  <si>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</si>
  <si>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</si>
  <si>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</si>
  <si>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</si>
  <si>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</si>
  <si>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</si>
  <si>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</si>
  <si>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</si>
  <si>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</si>
  <si>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</si>
  <si>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</si>
  <si>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</si>
  <si>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</si>
  <si>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</si>
  <si>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</si>
  <si>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</si>
  <si>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</si>
  <si>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</si>
  <si>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</si>
  <si>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</si>
  <si>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</si>
  <si>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</si>
  <si>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</si>
  <si>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</si>
  <si>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</si>
  <si>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</si>
  <si>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</si>
  <si>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</si>
  <si>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</si>
  <si>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</si>
  <si>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</si>
  <si>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</si>
  <si>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</si>
  <si>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</si>
  <si>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</si>
  <si>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</si>
  <si>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</si>
  <si>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</si>
  <si>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</si>
  <si>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</si>
  <si>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</si>
  <si>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</si>
  <si>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</si>
  <si>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</si>
  <si>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</si>
  <si>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</si>
  <si>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</si>
  <si>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</si>
  <si>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</si>
  <si>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</si>
  <si>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</si>
  <si>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</si>
  <si>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</si>
  <si>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</si>
  <si>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</si>
  <si>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</si>
  <si>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</si>
  <si>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</si>
  <si>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</si>
  <si>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</si>
  <si>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</si>
  <si>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</si>
  <si>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</si>
  <si>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</si>
  <si>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</si>
  <si>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</si>
  <si>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</si>
  <si>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</si>
  <si>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</si>
  <si>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</si>
  <si>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</si>
  <si>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</si>
  <si>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</si>
  <si>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</si>
  <si>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</si>
  <si>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</si>
  <si>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</si>
  <si>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</si>
  <si>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</si>
  <si>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</si>
  <si>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</si>
  <si>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</si>
  <si>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</si>
  <si>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</si>
  <si>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</si>
  <si>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</si>
  <si>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</si>
  <si>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</si>
  <si>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</si>
  <si>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</si>
  <si>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</si>
  <si>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</si>
  <si>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</si>
  <si>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</si>
  <si>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</si>
  <si>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</si>
  <si>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</si>
  <si>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</si>
  <si>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</si>
  <si>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</si>
  <si>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</si>
  <si>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</si>
  <si>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</si>
  <si>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</si>
  <si>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</si>
  <si>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</si>
  <si>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</si>
  <si>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</si>
  <si>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</si>
  <si>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</si>
  <si>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</si>
  <si>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</si>
  <si>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</si>
  <si>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</si>
  <si>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</si>
  <si>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</si>
  <si>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</si>
  <si>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</si>
  <si>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</si>
  <si>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</si>
  <si>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</si>
  <si>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</si>
  <si>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</si>
  <si>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</si>
  <si>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</si>
  <si>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</si>
  <si>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</si>
  <si>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</si>
  <si>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</si>
  <si>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</si>
  <si>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</si>
  <si>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</si>
  <si>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</si>
  <si>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</si>
  <si>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</si>
  <si>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</si>
  <si>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</si>
  <si>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</si>
  <si>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</si>
  <si>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</si>
  <si>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</si>
  <si>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</si>
  <si>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</si>
  <si>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</si>
  <si>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</si>
  <si>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</si>
  <si>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</si>
  <si>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</si>
  <si>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</si>
  <si>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</si>
  <si>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</si>
  <si>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</si>
  <si>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</si>
  <si>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</si>
  <si>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</si>
  <si>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</si>
  <si>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</si>
  <si>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</si>
  <si>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</si>
  <si>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</si>
  <si>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</si>
  <si>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</si>
  <si>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</si>
  <si>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</si>
  <si>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</si>
  <si>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</si>
  <si>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</si>
  <si>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</si>
  <si>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</si>
  <si>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</si>
  <si>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</si>
  <si>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</si>
  <si>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</si>
  <si>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</si>
  <si>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</si>
  <si>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</si>
  <si>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</si>
  <si>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</si>
  <si>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</si>
  <si>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</si>
  <si>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</si>
  <si>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</si>
  <si>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</si>
  <si>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</si>
  <si>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</si>
  <si>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</si>
  <si>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</si>
  <si>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</si>
  <si>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</si>
  <si>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</si>
  <si>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</si>
  <si>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</si>
  <si>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</si>
  <si>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</si>
  <si>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</si>
  <si>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</si>
  <si>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</si>
  <si>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</si>
  <si>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</si>
  <si>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</si>
  <si>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</si>
  <si>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</si>
  <si>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</si>
  <si>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</si>
  <si>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</si>
  <si>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</si>
  <si>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</si>
  <si>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</si>
  <si>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</si>
  <si>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</si>
  <si>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</si>
  <si>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</si>
  <si>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</si>
  <si>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</si>
  <si>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</si>
  <si>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</si>
  <si>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</si>
  <si>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</si>
  <si>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</si>
  <si>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</si>
  <si>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</si>
  <si>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</si>
  <si>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</si>
  <si>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</si>
  <si>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</si>
  <si>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</si>
  <si>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</si>
  <si>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</si>
  <si>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</si>
  <si>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</si>
  <si>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</si>
  <si>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</si>
  <si>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</si>
  <si>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</si>
  <si>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</si>
  <si>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</si>
  <si>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</si>
  <si>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</si>
  <si>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</si>
  <si>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</si>
  <si>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</si>
  <si>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</si>
  <si>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</si>
  <si>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</si>
  <si>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</si>
  <si>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</si>
  <si>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</si>
  <si>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</si>
  <si>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</si>
  <si>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</si>
  <si>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</si>
  <si>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</si>
  <si>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</si>
  <si>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</si>
  <si>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</si>
  <si>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</si>
  <si>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</si>
  <si>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</si>
  <si>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</si>
  <si>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</si>
  <si>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</si>
  <si>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</si>
  <si>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</si>
  <si>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</si>
  <si>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</si>
  <si>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</si>
  <si>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</si>
  <si>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</si>
  <si>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</si>
  <si>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</si>
  <si>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</si>
  <si>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</si>
  <si>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</si>
  <si>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</si>
  <si>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</si>
  <si>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</si>
  <si>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</si>
  <si>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</si>
  <si>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</si>
  <si>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</si>
  <si>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</si>
  <si>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</si>
  <si>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</si>
  <si>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</si>
  <si>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</si>
  <si>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</si>
  <si>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</si>
  <si>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</si>
  <si>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</si>
  <si>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</si>
  <si>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</si>
  <si>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</si>
  <si>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</si>
  <si>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</si>
  <si>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</si>
  <si>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</si>
  <si>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</si>
  <si>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</si>
  <si>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</si>
  <si>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</si>
  <si>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</si>
  <si>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</si>
  <si>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</si>
  <si>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</si>
  <si>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</si>
  <si>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</si>
  <si>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</si>
  <si>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</si>
  <si>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</si>
  <si>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</si>
  <si>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</si>
  <si>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</si>
  <si>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</si>
  <si>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</si>
  <si>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</si>
  <si>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</si>
  <si>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</si>
  <si>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</si>
  <si>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</si>
  <si>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</si>
  <si>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</si>
  <si>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</si>
  <si>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</si>
  <si>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</si>
  <si>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</si>
  <si>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</si>
  <si>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</si>
  <si>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</si>
  <si>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</si>
  <si>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</si>
  <si>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</si>
  <si>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</si>
  <si>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</si>
  <si>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</si>
  <si>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</si>
  <si>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</si>
  <si>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</si>
  <si>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</si>
  <si>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</si>
  <si>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</si>
  <si>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</si>
  <si>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</si>
  <si>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</si>
  <si>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</si>
  <si>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</si>
  <si>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</si>
  <si>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</si>
  <si>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</si>
  <si>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</si>
  <si>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</si>
  <si>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</si>
  <si>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</si>
  <si>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</si>
  <si>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</si>
  <si>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</si>
  <si>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</si>
  <si>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</si>
  <si>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</si>
  <si>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</si>
  <si>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</si>
  <si>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</si>
  <si>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</si>
  <si>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</si>
  <si>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</si>
  <si>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</si>
  <si>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</si>
  <si>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</si>
  <si>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</si>
  <si>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</si>
  <si>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</si>
  <si>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</si>
  <si>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</si>
  <si>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</si>
  <si>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</si>
  <si>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</si>
  <si>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</si>
  <si>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</si>
  <si>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</si>
  <si>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</si>
  <si>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</si>
  <si>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</si>
  <si>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</si>
  <si>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</si>
  <si>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</si>
  <si>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</si>
  <si>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</si>
  <si>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</si>
  <si>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</si>
  <si>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</si>
  <si>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</si>
  <si>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</si>
  <si>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</si>
  <si>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</si>
  <si>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</si>
  <si>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</si>
  <si>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</si>
  <si>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</si>
  <si>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</si>
  <si>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</si>
  <si>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</si>
  <si>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</si>
  <si>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</si>
  <si>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</si>
  <si>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</si>
  <si>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</si>
  <si>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</si>
  <si>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</si>
  <si>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</si>
  <si>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</si>
  <si>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</si>
  <si>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</si>
  <si>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</si>
  <si>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</si>
  <si>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</si>
  <si>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</si>
  <si>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</si>
  <si>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</si>
  <si>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</si>
  <si>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</si>
  <si>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</si>
  <si>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</si>
  <si>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</si>
  <si>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</si>
  <si>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</si>
  <si>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</si>
  <si>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</si>
  <si>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</si>
  <si>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</si>
  <si>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</si>
  <si>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</si>
  <si>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</si>
  <si>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</si>
  <si>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</si>
  <si>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</si>
  <si>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</si>
  <si>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</si>
  <si>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</si>
  <si>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</si>
  <si>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</si>
  <si>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</si>
  <si>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</si>
  <si>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</si>
  <si>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</si>
  <si>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</si>
  <si>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</si>
  <si>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</si>
  <si>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</si>
  <si>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</si>
  <si>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</si>
  <si>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</si>
  <si>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</si>
  <si>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</si>
  <si>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</si>
  <si>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</si>
  <si>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</si>
  <si>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</si>
  <si>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</si>
  <si>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</si>
  <si>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</si>
  <si>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</si>
  <si>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</si>
  <si>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</si>
  <si>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</si>
  <si>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</si>
  <si>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</si>
  <si>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</si>
  <si>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</si>
  <si>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</si>
  <si>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</si>
  <si>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</si>
  <si>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</si>
  <si>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</si>
  <si>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</si>
  <si>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</si>
  <si>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</si>
  <si>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</si>
  <si>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</si>
  <si>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</si>
  <si>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</si>
  <si>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</si>
  <si>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</si>
  <si>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</si>
  <si>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</si>
  <si>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</si>
  <si>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</si>
  <si>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</si>
  <si>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</si>
  <si>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</si>
  <si>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</si>
  <si>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</si>
  <si>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</si>
  <si>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</si>
  <si>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</si>
  <si>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</si>
  <si>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</si>
  <si>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</si>
  <si>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</si>
  <si>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</si>
  <si>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</si>
  <si>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</si>
  <si>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</si>
  <si>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</si>
  <si>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</si>
  <si>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</si>
  <si>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</si>
  <si>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</si>
  <si>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</si>
  <si>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</si>
  <si>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</si>
  <si>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</si>
  <si>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</si>
  <si>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</si>
  <si>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</si>
  <si>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</si>
  <si>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</si>
  <si>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</si>
  <si>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</si>
  <si>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</si>
  <si>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</si>
  <si>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</si>
  <si>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</si>
  <si>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</si>
  <si>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</si>
  <si>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</si>
  <si>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</si>
  <si>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</si>
  <si>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</si>
  <si>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</si>
  <si>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</si>
  <si>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</si>
  <si>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</si>
  <si>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</si>
  <si>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</si>
  <si>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</si>
  <si>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</si>
  <si>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</si>
  <si>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</si>
  <si>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</si>
  <si>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</si>
  <si>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</si>
  <si>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</si>
  <si>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</si>
  <si>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</si>
  <si>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</si>
  <si>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</si>
  <si>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</si>
  <si>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</si>
  <si>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</si>
  <si>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</si>
  <si>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</si>
  <si>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</si>
  <si>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</si>
  <si>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</si>
  <si>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</si>
  <si>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</si>
  <si>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</si>
  <si>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</si>
  <si>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</si>
  <si>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</si>
  <si>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</si>
  <si>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</si>
  <si>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</si>
  <si>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</si>
  <si>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</si>
  <si>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</si>
  <si>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</si>
  <si>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</si>
  <si>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</si>
  <si>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</si>
  <si>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</si>
  <si>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</si>
  <si>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</si>
  <si>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</si>
  <si>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</si>
  <si>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</si>
  <si>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</si>
  <si>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</si>
  <si>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</si>
  <si>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</si>
  <si>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</si>
  <si>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</si>
  <si>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</si>
  <si>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</si>
  <si>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</si>
  <si>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</si>
  <si>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</si>
  <si>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</si>
  <si>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</si>
  <si>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</si>
  <si>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</si>
  <si>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</si>
  <si>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</si>
  <si>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</si>
  <si>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</si>
  <si>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</si>
  <si>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</si>
  <si>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</si>
  <si>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</si>
  <si>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</si>
  <si>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</si>
  <si>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</si>
  <si>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</si>
  <si>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</si>
  <si>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</si>
  <si>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</si>
  <si>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</si>
  <si>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</si>
  <si>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</si>
  <si>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</si>
  <si>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</si>
  <si>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</si>
  <si>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</si>
  <si>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</si>
  <si>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</si>
  <si>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</si>
  <si>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</si>
  <si>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</si>
  <si>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</si>
  <si>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</si>
  <si>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</si>
  <si>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</si>
  <si>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</si>
  <si>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</si>
  <si>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</si>
  <si>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</si>
  <si>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</si>
  <si>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</si>
  <si>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</si>
  <si>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</si>
  <si>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</si>
  <si>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</si>
  <si>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</si>
  <si>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</si>
  <si>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</si>
  <si>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</si>
  <si>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</si>
  <si>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</si>
  <si>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</si>
  <si>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</si>
  <si>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</si>
  <si>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</si>
  <si>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</si>
  <si>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</si>
  <si>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</si>
  <si>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</si>
  <si>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</si>
  <si>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</si>
  <si>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</si>
  <si>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</si>
  <si>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</si>
  <si>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</si>
  <si>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</si>
  <si>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</si>
  <si>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</si>
  <si>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</si>
  <si>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</si>
  <si>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</si>
  <si>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</si>
  <si>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</si>
  <si>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</si>
  <si>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</si>
  <si>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</si>
  <si>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</si>
  <si>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</si>
  <si>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</si>
  <si>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</si>
  <si>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</si>
  <si>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</si>
  <si>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</si>
  <si>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</si>
  <si>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</si>
  <si>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</si>
  <si>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</si>
  <si>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</si>
  <si>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</si>
  <si>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</si>
  <si>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</si>
  <si>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</si>
  <si>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</si>
  <si>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</si>
  <si>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</si>
  <si>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</si>
  <si>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</si>
  <si>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</si>
  <si>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</si>
  <si>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</si>
  <si>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</si>
  <si>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</si>
  <si>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</si>
  <si>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</si>
  <si>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</si>
  <si>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</si>
  <si>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</si>
  <si>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</si>
  <si>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</si>
  <si>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</si>
  <si>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</si>
  <si>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</si>
  <si>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</si>
  <si>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</si>
  <si>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</si>
  <si>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</si>
  <si>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</si>
  <si>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</si>
  <si>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</si>
  <si>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</si>
  <si>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</si>
  <si>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</si>
  <si>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</si>
  <si>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</si>
  <si>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</si>
  <si>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</si>
  <si>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</si>
  <si>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</si>
  <si>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</si>
  <si>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</si>
  <si>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</si>
  <si>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</si>
  <si>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</si>
  <si>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</si>
  <si>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</si>
  <si>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</si>
  <si>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</si>
  <si>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</si>
  <si>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</si>
  <si>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</si>
  <si>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</si>
  <si>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</si>
  <si>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</si>
  <si>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</si>
  <si>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</si>
  <si>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</si>
  <si>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</si>
  <si>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</si>
  <si>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</si>
  <si>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</si>
  <si>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</si>
  <si>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</si>
  <si>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</si>
  <si>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</si>
  <si>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</si>
  <si>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</si>
  <si>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</si>
  <si>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</si>
  <si>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</si>
  <si>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</si>
  <si>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</si>
  <si>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</si>
  <si>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</si>
  <si>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</si>
  <si>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</si>
  <si>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</si>
  <si>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</si>
  <si>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</si>
  <si>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</si>
  <si>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</si>
  <si>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</si>
  <si>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</si>
  <si>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</si>
  <si>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</si>
  <si>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</si>
  <si>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</si>
  <si>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</si>
  <si>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</si>
  <si>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</si>
  <si>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</si>
  <si>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</si>
  <si>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</si>
  <si>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</si>
  <si>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</si>
  <si>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</si>
  <si>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</si>
  <si>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</si>
  <si>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</si>
  <si>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</si>
  <si>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</si>
  <si>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</si>
  <si>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</si>
  <si>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</si>
  <si>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</si>
  <si>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</si>
  <si>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</si>
  <si>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</si>
  <si>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</si>
  <si>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</si>
  <si>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</si>
  <si>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</si>
  <si>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</si>
  <si>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</si>
  <si>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</si>
  <si>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</si>
  <si>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</si>
  <si>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</si>
  <si>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</si>
  <si>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</si>
  <si>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</si>
  <si>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</si>
  <si>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</si>
  <si>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</si>
  <si>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</si>
  <si>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</si>
  <si>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</si>
  <si>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</si>
  <si>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</si>
  <si>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</si>
  <si>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</si>
  <si>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</si>
  <si>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</si>
  <si>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</si>
  <si>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</si>
  <si>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</si>
  <si>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</si>
  <si>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</si>
  <si>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</si>
  <si>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</si>
  <si>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</si>
  <si>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</si>
  <si>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</si>
  <si>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</si>
  <si>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</si>
  <si>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</si>
  <si>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</si>
  <si>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</si>
  <si>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</si>
  <si>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</si>
  <si>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</si>
  <si>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</si>
  <si>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</si>
  <si>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</si>
  <si>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</si>
  <si>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</si>
  <si>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</si>
  <si>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</si>
  <si>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</si>
  <si>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</si>
  <si>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</si>
  <si>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</si>
  <si>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</si>
  <si>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</si>
  <si>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</si>
  <si>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</si>
  <si>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</si>
  <si>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</si>
  <si>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</si>
  <si>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</si>
  <si>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</si>
  <si>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</si>
  <si>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</si>
  <si>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</si>
  <si>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</si>
  <si>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</si>
  <si>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</si>
  <si>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</si>
  <si>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</si>
  <si>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</si>
  <si>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</si>
  <si>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</si>
  <si>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</si>
  <si>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</si>
  <si>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</si>
  <si>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</si>
  <si>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</si>
  <si>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</si>
  <si>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</si>
  <si>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</si>
  <si>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</si>
  <si>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</si>
  <si>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</si>
  <si>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</si>
  <si>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</si>
  <si>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</si>
  <si>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</si>
  <si>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</si>
  <si>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</si>
  <si>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</si>
  <si>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</si>
  <si>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</si>
  <si>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</si>
  <si>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</si>
  <si>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</si>
  <si>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</si>
  <si>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</si>
  <si>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</si>
  <si>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</si>
  <si>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</si>
  <si>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</si>
  <si>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</si>
  <si>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</si>
  <si>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</si>
  <si>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</si>
  <si>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</si>
  <si>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</si>
  <si>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</si>
  <si>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</si>
  <si>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</si>
  <si>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</si>
  <si>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</si>
  <si>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</si>
  <si>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</si>
  <si>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</si>
  <si>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</si>
  <si>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</si>
  <si>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</si>
  <si>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</si>
  <si>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</si>
  <si>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</si>
  <si>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</si>
  <si>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</si>
  <si>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</si>
  <si>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</si>
  <si>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</si>
  <si>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</si>
  <si>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</si>
  <si>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</si>
  <si>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</si>
  <si>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</si>
  <si>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</si>
  <si>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</si>
  <si>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</si>
  <si>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</si>
  <si>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</si>
  <si>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</si>
  <si>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</si>
  <si>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</si>
  <si>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</si>
  <si>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</si>
  <si>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</si>
  <si>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</si>
  <si>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</si>
  <si>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</si>
  <si>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</si>
  <si>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</si>
  <si>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</si>
  <si>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</si>
  <si>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</si>
  <si>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</si>
  <si>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</si>
  <si>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</si>
  <si>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</si>
  <si>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</si>
  <si>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</si>
  <si>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</si>
  <si>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</si>
  <si>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</si>
  <si>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</si>
  <si>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</si>
  <si>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</si>
  <si>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</si>
  <si>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</si>
  <si>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</si>
  <si>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</si>
  <si>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</si>
  <si>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</si>
  <si>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</si>
  <si>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</si>
  <si>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</si>
  <si>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</si>
  <si>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</si>
  <si>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</si>
  <si>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</si>
  <si>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</si>
  <si>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</si>
  <si>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</si>
  <si>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</si>
  <si>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</si>
  <si>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</si>
  <si>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</si>
  <si>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</si>
  <si>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</si>
  <si>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</si>
  <si>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</si>
  <si>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</si>
  <si>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</si>
  <si>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</si>
  <si>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</si>
  <si>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</si>
  <si>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</si>
  <si>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</si>
  <si>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</si>
  <si>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</si>
  <si>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</si>
  <si>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</si>
  <si>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</si>
  <si>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</si>
  <si>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</si>
  <si>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</si>
  <si>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</si>
  <si>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</si>
  <si>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</si>
  <si>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</si>
  <si>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</si>
  <si>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</si>
  <si>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</si>
  <si>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</si>
  <si>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</si>
  <si>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</si>
  <si>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</si>
  <si>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</si>
  <si>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</si>
  <si>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</si>
  <si>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</si>
  <si>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</si>
  <si>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</si>
  <si>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</si>
  <si>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</si>
  <si>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</si>
  <si>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</si>
  <si>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</si>
  <si>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</si>
  <si>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</si>
  <si>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</si>
  <si>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</si>
  <si>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</si>
  <si>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</si>
  <si>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</si>
  <si>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</si>
  <si>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</si>
  <si>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</si>
  <si>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</si>
  <si>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</si>
  <si>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</si>
  <si>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</si>
  <si>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</si>
  <si>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</si>
  <si>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</si>
  <si>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</si>
  <si>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</si>
  <si>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</si>
  <si>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</si>
  <si>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</si>
  <si>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</si>
  <si>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</si>
  <si>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</si>
  <si>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</si>
  <si>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</si>
  <si>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</si>
  <si>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</si>
  <si>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</si>
  <si>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</si>
  <si>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</si>
  <si>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</si>
  <si>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</si>
  <si>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</si>
  <si>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</si>
  <si>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</si>
  <si>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</si>
  <si>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</si>
  <si>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</si>
  <si>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</si>
  <si>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</si>
  <si>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</si>
  <si>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</si>
  <si>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</si>
  <si>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</si>
  <si>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</si>
  <si>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</si>
  <si>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</si>
  <si>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</si>
  <si>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</si>
  <si>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</si>
  <si>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</si>
  <si>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</si>
  <si>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</si>
  <si>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</si>
  <si>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</si>
  <si>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</si>
  <si>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</si>
  <si>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</si>
  <si>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</si>
  <si>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</si>
  <si>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</si>
  <si>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</si>
  <si>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</si>
  <si>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</si>
  <si>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</si>
  <si>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</si>
  <si>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</si>
  <si>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</si>
  <si>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</si>
  <si>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</si>
  <si>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</si>
  <si>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</si>
  <si>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</si>
  <si>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</si>
  <si>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</si>
  <si>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</si>
  <si>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</si>
  <si>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</si>
  <si>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</si>
  <si>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</si>
  <si>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</si>
  <si>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</si>
  <si>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</si>
  <si>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</si>
  <si>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</si>
  <si>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</si>
  <si>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</si>
  <si>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</si>
  <si>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</si>
  <si>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</si>
  <si>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</si>
  <si>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</si>
  <si>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</si>
  <si>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</si>
  <si>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</si>
  <si>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</si>
  <si>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</si>
  <si>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</si>
  <si>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</si>
  <si>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</si>
  <si>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</si>
  <si>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</si>
  <si>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</si>
  <si>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</si>
  <si>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</si>
  <si>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</si>
  <si>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</si>
  <si>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</si>
  <si>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</si>
  <si>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</si>
  <si>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</si>
  <si>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</si>
  <si>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</si>
  <si>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</si>
  <si>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</si>
  <si>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</si>
  <si>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</si>
  <si>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</si>
  <si>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</si>
  <si>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</si>
  <si>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</si>
  <si>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</si>
  <si>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</si>
  <si>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</si>
  <si>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</si>
  <si>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</si>
  <si>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</si>
  <si>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</si>
  <si>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</si>
  <si>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</si>
  <si>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</si>
  <si>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</si>
  <si>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</si>
  <si>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</si>
  <si>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</si>
  <si>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</si>
  <si>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</si>
  <si>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</si>
  <si>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</si>
  <si>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</si>
  <si>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</si>
  <si>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</si>
  <si>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</si>
  <si>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</si>
  <si>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</si>
  <si>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</si>
  <si>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</si>
  <si>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</si>
  <si>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</si>
  <si>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</si>
  <si>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</si>
  <si>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</si>
  <si>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</si>
  <si>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</si>
  <si>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</si>
  <si>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</si>
  <si>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</si>
  <si>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</si>
  <si>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</si>
  <si>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</si>
  <si>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</si>
  <si>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</si>
  <si>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</si>
  <si>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</si>
  <si>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</si>
  <si>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</si>
  <si>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</si>
  <si>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</si>
  <si>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</si>
  <si>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</si>
  <si>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</si>
  <si>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</si>
  <si>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</si>
  <si>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</si>
  <si>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</si>
  <si>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</si>
  <si>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</si>
  <si>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</si>
  <si>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</si>
  <si>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</si>
  <si>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</si>
  <si>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</si>
  <si>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</si>
  <si>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</si>
  <si>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</si>
  <si>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</si>
  <si>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</si>
  <si>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</si>
  <si>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</si>
  <si>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</si>
  <si>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</si>
  <si>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</si>
  <si>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</si>
  <si>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</si>
  <si>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</si>
  <si>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</si>
  <si>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</si>
  <si>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</si>
  <si>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</si>
  <si>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</si>
  <si>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</si>
  <si>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</si>
  <si>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</si>
  <si>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</si>
  <si>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</si>
  <si>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</si>
  <si>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</si>
  <si>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</si>
  <si>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</si>
  <si>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</si>
  <si>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</si>
  <si>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</si>
  <si>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</si>
  <si>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</si>
  <si>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</si>
  <si>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</si>
  <si>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</si>
  <si>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</si>
  <si>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</si>
  <si>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</si>
  <si>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</si>
  <si>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</si>
  <si>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</si>
  <si>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</si>
  <si>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</si>
  <si>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</si>
  <si>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</si>
  <si>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</si>
  <si>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</si>
  <si>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</si>
  <si>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</si>
  <si>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</si>
  <si>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</si>
  <si>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</si>
  <si>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</si>
  <si>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</si>
  <si>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</si>
  <si>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</si>
  <si>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</si>
  <si>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</si>
  <si>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</si>
  <si>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</si>
  <si>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</si>
  <si>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</si>
  <si>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</si>
  <si>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</si>
  <si>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</si>
  <si>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</si>
  <si>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</si>
  <si>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</si>
  <si>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</si>
  <si>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</si>
  <si>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</si>
  <si>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</si>
  <si>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</si>
  <si>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</si>
  <si>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</si>
  <si>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</si>
  <si>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</si>
  <si>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</si>
  <si>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</si>
  <si>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</si>
  <si>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</si>
  <si>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</si>
  <si>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</si>
  <si>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</si>
  <si>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</si>
  <si>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</si>
  <si>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</si>
  <si>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</si>
  <si>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</si>
  <si>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</si>
  <si>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</si>
  <si>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</si>
  <si>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</si>
  <si>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</si>
  <si>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</si>
  <si>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</si>
  <si>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</si>
  <si>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</si>
  <si>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</si>
  <si>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</si>
  <si>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</si>
  <si>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</si>
  <si>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</si>
  <si>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</si>
  <si>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</si>
  <si>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</si>
  <si>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</si>
  <si>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</si>
  <si>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</si>
  <si>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</si>
  <si>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</si>
  <si>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</si>
  <si>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</si>
  <si>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</si>
  <si>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</si>
  <si>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</si>
  <si>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</si>
  <si>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</si>
  <si>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</si>
  <si>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</si>
  <si>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</si>
  <si>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</si>
  <si>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</si>
  <si>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</si>
  <si>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</si>
  <si>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</si>
  <si>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</si>
  <si>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</si>
  <si>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</si>
  <si>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</si>
  <si>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</si>
  <si>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</si>
  <si>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</si>
  <si>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</si>
  <si>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</si>
  <si>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</si>
  <si>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</si>
  <si>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</si>
  <si>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</si>
  <si>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</si>
  <si>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</si>
  <si>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</si>
  <si>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</si>
  <si>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</si>
  <si>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</si>
  <si>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</si>
  <si>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</si>
  <si>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</si>
  <si>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</si>
  <si>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</si>
  <si>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</si>
  <si>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</si>
  <si>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</si>
  <si>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</si>
  <si>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</si>
  <si>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</si>
  <si>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</si>
  <si>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</si>
  <si>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</si>
  <si>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</si>
  <si>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</si>
  <si>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</si>
  <si>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</si>
  <si>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</si>
  <si>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</si>
  <si>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</si>
  <si>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</si>
  <si>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</si>
  <si>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</si>
  <si>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</si>
  <si>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</si>
  <si>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</si>
  <si>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</si>
  <si>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</si>
  <si>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</si>
  <si>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</si>
  <si>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</si>
  <si>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</si>
  <si>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</si>
  <si>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</si>
  <si>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</si>
  <si>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</si>
  <si>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</si>
  <si>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</si>
  <si>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</si>
  <si>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</si>
  <si>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</si>
  <si>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</si>
  <si>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</si>
  <si>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</si>
  <si>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</si>
  <si>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</si>
  <si>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</si>
  <si>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</si>
  <si>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</si>
  <si>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</si>
  <si>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</si>
  <si>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</si>
  <si>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</si>
  <si>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</si>
  <si>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</si>
  <si>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</si>
  <si>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</si>
  <si>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</si>
  <si>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</si>
  <si>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</si>
  <si>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</si>
  <si>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</si>
  <si>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</si>
  <si>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</si>
  <si>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</si>
  <si>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</si>
  <si>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</si>
  <si>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</si>
  <si>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</si>
  <si>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</si>
  <si>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</si>
  <si>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</si>
  <si>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</si>
  <si>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</si>
  <si>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</si>
  <si>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</si>
  <si>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</si>
  <si>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</si>
  <si>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</si>
  <si>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</si>
  <si>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</si>
  <si>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</si>
  <si>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</si>
  <si>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</si>
  <si>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</si>
  <si>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</si>
  <si>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</si>
  <si>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</si>
  <si>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</si>
  <si>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</si>
  <si>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</si>
  <si>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</si>
  <si>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</si>
  <si>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</si>
  <si>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</si>
  <si>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</si>
  <si>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</si>
  <si>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</si>
  <si>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</si>
  <si>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</si>
  <si>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</si>
  <si>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</si>
  <si>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</si>
  <si>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</si>
  <si>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</si>
  <si>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</si>
  <si>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</si>
  <si>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</si>
  <si>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</si>
  <si>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</si>
  <si>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</si>
  <si>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</si>
  <si>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</si>
  <si>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</si>
  <si>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</si>
  <si>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</si>
  <si>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</si>
  <si>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</si>
  <si>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</si>
  <si>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</si>
  <si>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</si>
  <si>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</si>
  <si>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</si>
  <si>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</si>
  <si>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</si>
  <si>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</si>
  <si>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</si>
  <si>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</si>
  <si>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</si>
  <si>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</si>
  <si>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</si>
  <si>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</si>
  <si>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</si>
  <si>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</si>
  <si>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</si>
  <si>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</si>
  <si>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</si>
  <si>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</si>
  <si>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</si>
  <si>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</si>
  <si>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</si>
  <si>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</si>
  <si>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</si>
  <si>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</si>
  <si>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</si>
  <si>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</si>
  <si>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</si>
  <si>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</si>
  <si>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</si>
  <si>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</si>
  <si>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</si>
  <si>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</si>
  <si>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</si>
  <si>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</si>
  <si>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</si>
  <si>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</si>
  <si>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</si>
  <si>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</si>
  <si>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</si>
  <si>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</si>
  <si>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</si>
  <si>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</si>
  <si>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</si>
  <si>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</si>
  <si>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</si>
  <si>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</si>
  <si>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</si>
  <si>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</si>
  <si>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</si>
  <si>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</si>
  <si>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</si>
  <si>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</si>
  <si>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</si>
  <si>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</si>
  <si>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</si>
  <si>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</si>
  <si>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</si>
  <si>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</si>
  <si>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</si>
  <si>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</si>
  <si>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</si>
  <si>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</si>
  <si>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</si>
  <si>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</si>
  <si>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</si>
  <si>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</si>
  <si>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</si>
  <si>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</si>
  <si>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</si>
  <si>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</si>
  <si>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</si>
  <si>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</si>
  <si>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</si>
  <si>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</si>
  <si>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</si>
  <si>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</si>
  <si>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</si>
  <si>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</si>
  <si>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</si>
  <si>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</si>
  <si>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</si>
  <si>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</si>
  <si>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</si>
  <si>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</si>
  <si>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</si>
  <si>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</si>
  <si>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</si>
  <si>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</si>
  <si>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</si>
  <si>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</si>
  <si>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</si>
  <si>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</si>
  <si>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</si>
  <si>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</si>
  <si>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</si>
  <si>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</si>
  <si>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</si>
  <si>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</si>
  <si>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</si>
  <si>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</si>
  <si>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</si>
  <si>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</si>
  <si>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</si>
  <si>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</si>
  <si>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</si>
  <si>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</si>
  <si>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</si>
  <si>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</si>
  <si>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</si>
  <si>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</si>
  <si>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</si>
  <si>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</si>
  <si>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</si>
  <si>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</si>
  <si>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</si>
  <si>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</si>
  <si>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</si>
  <si>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</si>
  <si>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</si>
  <si>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</si>
  <si>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</si>
  <si>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</si>
  <si>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</si>
  <si>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</si>
  <si>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</si>
  <si>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</si>
  <si>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</si>
  <si>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</si>
  <si>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</si>
  <si>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</si>
  <si>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</si>
  <si>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</si>
  <si>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</si>
  <si>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</si>
  <si>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</si>
  <si>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</si>
  <si>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</si>
  <si>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</si>
  <si>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</si>
  <si>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</si>
  <si>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</si>
  <si>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</si>
  <si>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</si>
  <si>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</si>
  <si>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</si>
  <si>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</si>
  <si>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</si>
  <si>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</si>
  <si>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</si>
  <si>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</si>
  <si>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</si>
  <si>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</si>
  <si>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</si>
  <si>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</si>
  <si>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</si>
  <si>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</si>
  <si>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</si>
  <si>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</si>
  <si>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</si>
  <si>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</si>
  <si>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</si>
  <si>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</si>
  <si>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</si>
  <si>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</si>
  <si>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</si>
  <si>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</si>
  <si>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</si>
  <si>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</si>
  <si>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</si>
  <si>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</si>
  <si>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</si>
  <si>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</si>
  <si>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</si>
  <si>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</si>
  <si>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</si>
  <si>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</si>
  <si>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</si>
  <si>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</si>
  <si>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</si>
  <si>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</si>
  <si>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</si>
  <si>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</si>
  <si>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</si>
  <si>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</si>
  <si>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</si>
  <si>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</si>
  <si>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</si>
  <si>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</si>
  <si>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</si>
  <si>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</si>
  <si>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</si>
  <si>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</si>
  <si>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</si>
  <si>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</si>
  <si>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</si>
  <si>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</si>
  <si>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</si>
  <si>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</si>
  <si>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</si>
  <si>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</si>
  <si>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</si>
  <si>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</si>
  <si>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</si>
  <si>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</si>
  <si>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</si>
  <si>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</si>
  <si>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</si>
  <si>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</si>
  <si>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</si>
  <si>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</si>
  <si>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</si>
  <si>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</si>
  <si>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</si>
  <si>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</si>
  <si>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</si>
  <si>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</si>
  <si>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</si>
  <si>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</si>
  <si>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</si>
  <si>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</si>
  <si>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</si>
  <si>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</si>
  <si>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</si>
  <si>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</si>
  <si>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</si>
  <si>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</si>
  <si>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</si>
  <si>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</si>
  <si>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</si>
  <si>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</si>
  <si>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</si>
  <si>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</si>
  <si>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</si>
  <si>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</si>
  <si>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</si>
  <si>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</si>
  <si>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</si>
  <si>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</si>
  <si>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</si>
  <si>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</si>
  <si>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</si>
  <si>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</si>
  <si>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</si>
  <si>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</si>
  <si>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</si>
  <si>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</si>
  <si>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</si>
  <si>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</si>
  <si>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</si>
  <si>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</si>
  <si>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</si>
  <si>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</si>
  <si>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</si>
  <si>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</si>
  <si>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</si>
  <si>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</si>
  <si>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</si>
  <si>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</si>
  <si>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</si>
  <si>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</si>
  <si>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</si>
  <si>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</si>
  <si>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</si>
  <si>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</si>
  <si>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</si>
  <si>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</si>
  <si>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</si>
  <si>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</si>
  <si>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</si>
  <si>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</si>
  <si>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</si>
  <si>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</si>
  <si>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</si>
  <si>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</si>
  <si>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</si>
  <si>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</si>
  <si>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</si>
  <si>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</si>
  <si>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</si>
  <si>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</si>
  <si>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</si>
  <si>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</si>
  <si>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</si>
  <si>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</si>
  <si>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</si>
  <si>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</si>
  <si>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</si>
  <si>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</si>
  <si>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</si>
  <si>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</si>
  <si>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</si>
  <si>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</si>
  <si>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</si>
  <si>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</si>
  <si>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</si>
  <si>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</si>
  <si>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</si>
  <si>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</si>
  <si>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</si>
  <si>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</si>
  <si>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</si>
  <si>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</si>
  <si>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</si>
  <si>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</si>
  <si>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</si>
  <si>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</si>
  <si>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</si>
  <si>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</si>
  <si>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</si>
  <si>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</si>
  <si>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</si>
  <si>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</si>
  <si>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</si>
  <si>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</si>
  <si>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</si>
  <si>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</si>
  <si>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</si>
  <si>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</si>
  <si>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</si>
  <si>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</si>
  <si>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</si>
  <si>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</si>
  <si>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</si>
  <si>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</si>
  <si>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</si>
  <si>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</si>
  <si>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</si>
  <si>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</si>
  <si>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</si>
  <si>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</si>
  <si>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</si>
  <si>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</si>
  <si>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</si>
  <si>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</si>
  <si>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</si>
  <si>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</si>
  <si>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</si>
  <si>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</si>
  <si>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</si>
  <si>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</si>
  <si>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</si>
  <si>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</si>
  <si>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</si>
  <si>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</si>
  <si>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</si>
  <si>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</si>
  <si>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</si>
  <si>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</si>
  <si>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</si>
  <si>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</si>
  <si>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</si>
  <si>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</si>
  <si>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</si>
  <si>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</si>
  <si>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</si>
  <si>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</si>
  <si>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</si>
  <si>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</si>
  <si>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</si>
  <si>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</si>
  <si>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</si>
  <si>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</si>
  <si>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</si>
  <si>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</si>
  <si>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</si>
  <si>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</si>
  <si>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</si>
  <si>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</si>
  <si>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</si>
  <si>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</si>
  <si>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</si>
  <si>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</si>
  <si>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</si>
  <si>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</si>
  <si>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</si>
  <si>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</si>
  <si>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</si>
  <si>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</si>
  <si>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</si>
  <si>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</si>
  <si>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</si>
  <si>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</si>
  <si>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</si>
  <si>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</si>
  <si>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</si>
  <si>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</si>
  <si>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</si>
  <si>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</si>
  <si>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</si>
  <si>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</si>
  <si>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</si>
  <si>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</si>
  <si>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</si>
  <si>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</si>
  <si>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</si>
  <si>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</si>
  <si>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</si>
  <si>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</si>
  <si>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</si>
  <si>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</si>
  <si>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</si>
  <si>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</si>
  <si>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</si>
  <si>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</si>
  <si>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</si>
  <si>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</si>
  <si>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</si>
  <si>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</si>
  <si>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</si>
  <si>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</si>
  <si>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</si>
  <si>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</si>
  <si>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</si>
  <si>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</si>
  <si>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</si>
  <si>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</si>
  <si>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</si>
  <si>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</si>
  <si>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</si>
  <si>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</si>
  <si>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</si>
  <si>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</si>
  <si>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</si>
  <si>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</si>
  <si>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</si>
  <si>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</si>
  <si>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</si>
  <si>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</si>
  <si>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</si>
  <si>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</si>
  <si>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</si>
  <si>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</si>
  <si>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</si>
  <si>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</si>
  <si>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</si>
  <si>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</si>
  <si>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</si>
  <si>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</si>
  <si>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</si>
  <si>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</si>
  <si>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</si>
  <si>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</si>
  <si>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</si>
  <si>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</si>
  <si>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</si>
  <si>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</si>
  <si>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</si>
  <si>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</si>
  <si>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</si>
  <si>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</si>
  <si>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</si>
  <si>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</si>
  <si>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</si>
  <si>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</si>
  <si>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</si>
  <si>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</si>
  <si>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</si>
  <si>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</si>
  <si>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</si>
  <si>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</si>
  <si>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</si>
  <si>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</si>
  <si>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</si>
  <si>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</si>
  <si>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</si>
  <si>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</si>
  <si>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</si>
  <si>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</si>
  <si>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</si>
  <si>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</si>
  <si>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</si>
  <si>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</si>
  <si>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</si>
  <si>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</si>
  <si>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</si>
  <si>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</si>
  <si>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</si>
  <si>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</si>
  <si>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</si>
  <si>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</si>
  <si>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</si>
  <si>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</si>
  <si>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</si>
  <si>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</si>
  <si>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</si>
  <si>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</si>
  <si>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</si>
  <si>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</si>
  <si>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</si>
  <si>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</si>
  <si>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</si>
  <si>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</si>
  <si>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</si>
  <si>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</si>
  <si>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</si>
  <si>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</si>
  <si>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</si>
  <si>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</si>
  <si>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</si>
  <si>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</si>
  <si>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</si>
  <si>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</si>
  <si>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</si>
  <si>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</si>
  <si>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</si>
  <si>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</si>
  <si>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</si>
  <si>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</si>
  <si>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</si>
  <si>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</si>
  <si>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</si>
  <si>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</si>
  <si>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</si>
  <si>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</si>
  <si>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</si>
  <si>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</si>
  <si>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</si>
  <si>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</si>
  <si>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</si>
  <si>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</si>
  <si>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</si>
  <si>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</si>
  <si>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</si>
  <si>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</si>
  <si>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</si>
  <si>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</si>
  <si>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</si>
  <si>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</si>
  <si>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</si>
  <si>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</si>
  <si>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</si>
  <si>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</si>
  <si>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</si>
  <si>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</si>
  <si>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</si>
  <si>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</si>
  <si>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</si>
  <si>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</si>
  <si>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</si>
  <si>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</si>
  <si>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</si>
  <si>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</si>
  <si>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</si>
  <si>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</si>
  <si>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</si>
  <si>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</si>
  <si>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</si>
  <si>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</si>
  <si>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</si>
  <si>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</si>
  <si>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</si>
  <si>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</si>
  <si>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</si>
  <si>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</si>
  <si>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</si>
  <si>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</si>
  <si>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</si>
  <si>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</si>
  <si>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</si>
  <si>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</si>
  <si>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</si>
  <si>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</si>
  <si>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</si>
  <si>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</si>
  <si>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</si>
  <si>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</si>
  <si>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</si>
  <si>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</si>
  <si>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</si>
  <si>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</si>
  <si>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</si>
  <si>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</si>
  <si>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</si>
  <si>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</si>
  <si>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</si>
  <si>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</si>
  <si>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</si>
  <si>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</si>
  <si>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</si>
  <si>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</si>
  <si>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</si>
  <si>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</si>
  <si>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</si>
  <si>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</si>
  <si>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</si>
  <si>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</si>
  <si>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</si>
  <si>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</si>
  <si>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</si>
  <si>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</si>
  <si>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</si>
  <si>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</si>
  <si>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</si>
  <si>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</si>
  <si>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</si>
  <si>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</si>
  <si>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</si>
  <si>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</si>
  <si>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</si>
  <si>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</si>
  <si>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</si>
  <si>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</si>
  <si>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</si>
  <si>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</si>
  <si>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</si>
  <si>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</si>
  <si>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</si>
  <si>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</si>
  <si>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</si>
  <si>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</si>
  <si>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</si>
  <si>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</si>
  <si>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</si>
  <si>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</si>
  <si>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</si>
  <si>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</si>
  <si>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</si>
  <si>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</si>
  <si>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</si>
  <si>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</si>
  <si>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</si>
  <si>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</si>
  <si>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</si>
  <si>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</si>
  <si>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</si>
  <si>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</si>
  <si>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</si>
  <si>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</si>
  <si>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</si>
  <si>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</si>
  <si>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</si>
  <si>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</si>
  <si>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</si>
  <si>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</si>
  <si>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</si>
  <si>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</si>
  <si>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</si>
  <si>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</si>
  <si>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</si>
  <si>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</si>
  <si>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</si>
  <si>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</si>
  <si>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</si>
  <si>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</si>
  <si>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</si>
  <si>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</si>
  <si>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</si>
  <si>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</si>
  <si>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</si>
  <si>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</si>
  <si>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</si>
  <si>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</si>
  <si>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</si>
  <si>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</si>
  <si>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</si>
  <si>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</si>
  <si>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</si>
  <si>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</si>
  <si>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</si>
  <si>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</si>
  <si>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</si>
  <si>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</si>
  <si>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</si>
  <si>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</si>
  <si>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</si>
  <si>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</si>
  <si>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</si>
  <si>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</si>
  <si>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</si>
  <si>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</si>
  <si>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</si>
  <si>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</si>
  <si>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</si>
  <si>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</si>
  <si>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</si>
  <si>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</si>
  <si>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</si>
  <si>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</si>
  <si>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</si>
  <si>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</si>
  <si>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</si>
  <si>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</si>
  <si>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</si>
  <si>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</si>
  <si>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</si>
  <si>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</si>
  <si>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</si>
  <si>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</si>
  <si>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</si>
  <si>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</si>
  <si>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</si>
  <si>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</si>
  <si>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</si>
  <si>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</si>
  <si>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</si>
  <si>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</si>
  <si>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</si>
  <si>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</si>
  <si>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</si>
  <si>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</si>
  <si>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</si>
  <si>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</si>
  <si>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</si>
  <si>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</si>
  <si>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</si>
  <si>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</si>
  <si>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</si>
  <si>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</si>
  <si>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</si>
  <si>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</si>
  <si>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</si>
  <si>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</si>
  <si>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</si>
  <si>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</si>
  <si>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</si>
  <si>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</si>
  <si>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</si>
  <si>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</si>
  <si>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</si>
  <si>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</si>
  <si>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</si>
  <si>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</si>
  <si>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</si>
  <si>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</si>
  <si>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</si>
  <si>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</si>
  <si>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</si>
  <si>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</si>
  <si>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</si>
  <si>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</si>
  <si>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</si>
  <si>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</si>
  <si>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</si>
  <si>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</si>
  <si>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</si>
  <si>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</si>
  <si>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</si>
  <si>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</si>
  <si>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</si>
  <si>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</si>
  <si>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</si>
  <si>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</si>
  <si>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</si>
  <si>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</si>
  <si>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</si>
  <si>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</si>
  <si>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</si>
  <si>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</si>
  <si>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</si>
  <si>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</si>
  <si>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</si>
  <si>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</si>
  <si>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</si>
  <si>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</si>
  <si>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</si>
  <si>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</si>
  <si>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</si>
  <si>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</si>
  <si>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</si>
  <si>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</si>
  <si>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</si>
  <si>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</si>
  <si>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</si>
  <si>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</si>
  <si>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</si>
  <si>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</si>
  <si>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</si>
  <si>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</si>
  <si>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</si>
  <si>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</si>
  <si>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</si>
  <si>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</si>
  <si>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</si>
  <si>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</si>
  <si>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</si>
  <si>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</si>
  <si>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</si>
  <si>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</si>
  <si>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</si>
  <si>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</si>
  <si>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</si>
  <si>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</si>
  <si>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</si>
  <si>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</si>
  <si>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</si>
  <si>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</si>
  <si>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</si>
  <si>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</si>
  <si>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</si>
  <si>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</si>
  <si>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</si>
  <si>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</si>
  <si>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</si>
  <si>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</si>
  <si>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</si>
  <si>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</si>
  <si>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</si>
  <si>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</si>
  <si>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</si>
  <si>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</si>
  <si>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</si>
  <si>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</si>
  <si>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</si>
  <si>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</si>
  <si>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</si>
  <si>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</si>
  <si>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</si>
  <si>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</si>
  <si>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</si>
  <si>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</si>
  <si>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</si>
  <si>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</si>
  <si>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</si>
  <si>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</si>
  <si>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</si>
  <si>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</si>
  <si>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</si>
  <si>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</si>
  <si>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</si>
  <si>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</si>
  <si>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</si>
  <si>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</si>
  <si>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</si>
  <si>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</si>
  <si>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</si>
  <si>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</si>
  <si>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</si>
  <si>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</si>
  <si>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</si>
  <si>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</si>
  <si>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</si>
  <si>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</si>
  <si>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</si>
  <si>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</si>
  <si>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</si>
  <si>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</si>
  <si>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</si>
  <si>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</si>
  <si>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</si>
  <si>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</si>
  <si>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</si>
  <si>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</si>
  <si>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</si>
  <si>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</si>
  <si>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</si>
  <si>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</si>
  <si>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</si>
  <si>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</si>
  <si>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</si>
  <si>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</si>
  <si>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</si>
  <si>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</si>
  <si>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</si>
  <si>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</si>
  <si>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</si>
  <si>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</si>
  <si>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</si>
  <si>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</si>
  <si>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</si>
  <si>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</si>
  <si>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</si>
  <si>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</si>
  <si>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</si>
  <si>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</si>
  <si>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</si>
  <si>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</si>
  <si>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</si>
  <si>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</si>
  <si>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</si>
  <si>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</si>
  <si>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</si>
  <si>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</si>
  <si>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</si>
  <si>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</si>
  <si>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</si>
  <si>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</si>
  <si>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</si>
  <si>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</si>
  <si>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</si>
  <si>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</si>
  <si>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</si>
  <si>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</si>
  <si>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</si>
  <si>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</si>
  <si>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</si>
  <si>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</si>
  <si>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</si>
  <si>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</si>
  <si>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</si>
  <si>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</si>
  <si>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</si>
  <si>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</si>
  <si>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</si>
  <si>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</si>
  <si>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</si>
  <si>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</si>
  <si>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</si>
  <si>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</si>
  <si>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</si>
  <si>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</si>
  <si>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</si>
  <si>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</si>
  <si>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</si>
  <si>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</si>
  <si>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</si>
  <si>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</si>
  <si>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</si>
  <si>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</si>
  <si>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</si>
  <si>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</si>
  <si>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</si>
  <si>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</si>
  <si>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</si>
  <si>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</si>
  <si>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</si>
  <si>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</si>
  <si>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</si>
  <si>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</si>
  <si>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</si>
  <si>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</si>
  <si>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</si>
  <si>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</si>
  <si>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</si>
  <si>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</si>
  <si>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</si>
  <si>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</si>
  <si>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</si>
  <si>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</si>
  <si>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</si>
  <si>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</si>
  <si>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</si>
  <si>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</si>
  <si>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</si>
  <si>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</si>
  <si>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</si>
  <si>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</si>
  <si>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</si>
  <si>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</si>
  <si>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</si>
  <si>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</si>
  <si>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</si>
  <si>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</si>
  <si>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</si>
  <si>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</si>
  <si>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</si>
  <si>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</si>
  <si>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</si>
  <si>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</si>
  <si>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</si>
  <si>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</si>
  <si>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</si>
  <si>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</si>
  <si>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</si>
  <si>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</si>
  <si>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</si>
  <si>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</si>
  <si>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</si>
  <si>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</si>
  <si>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</si>
  <si>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</si>
  <si>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</si>
  <si>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</si>
  <si>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</si>
  <si>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</si>
  <si>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</si>
  <si>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</si>
  <si>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</si>
  <si>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</si>
  <si>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</si>
  <si>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</si>
  <si>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</si>
  <si>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</si>
  <si>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</si>
  <si>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</si>
  <si>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</si>
  <si>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</si>
  <si>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</si>
  <si>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</si>
  <si>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</si>
  <si>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</si>
  <si>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</si>
  <si>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</si>
  <si>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</si>
  <si>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</si>
  <si>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</si>
  <si>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</si>
  <si>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</si>
  <si>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</si>
  <si>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</si>
  <si>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</si>
  <si>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</si>
  <si>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</si>
  <si>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</si>
  <si>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</si>
  <si>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</si>
  <si>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</si>
  <si>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</si>
  <si>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</si>
  <si>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</si>
  <si>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</si>
  <si>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</si>
  <si>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</si>
  <si>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</si>
  <si>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</si>
  <si>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</si>
  <si>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</si>
  <si>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</si>
  <si>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</si>
  <si>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</si>
  <si>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</si>
  <si>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</si>
  <si>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</si>
  <si>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</si>
  <si>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</si>
  <si>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</si>
  <si>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</si>
  <si>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</si>
  <si>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</si>
  <si>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</si>
  <si>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</si>
  <si>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</si>
  <si>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</si>
  <si>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</si>
  <si>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</si>
  <si>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</si>
  <si>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</si>
  <si>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</si>
  <si>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</si>
  <si>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</si>
  <si>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</si>
  <si>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</si>
  <si>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</si>
  <si>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</si>
  <si>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</si>
  <si>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</si>
  <si>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</si>
  <si>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</si>
  <si>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</si>
  <si>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</si>
  <si>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</si>
  <si>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</si>
  <si>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</si>
  <si>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</si>
  <si>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</si>
  <si>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</si>
  <si>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</si>
  <si>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</si>
  <si>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</si>
  <si>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</si>
  <si>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</si>
  <si>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</si>
  <si>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</si>
  <si>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</si>
  <si>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</si>
  <si>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</si>
  <si>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</si>
  <si>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</si>
  <si>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</si>
  <si>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</si>
  <si>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</si>
  <si>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</si>
  <si>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</si>
  <si>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</si>
  <si>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</si>
  <si>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</si>
  <si>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</si>
  <si>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</si>
  <si>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</si>
  <si>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</si>
  <si>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</si>
  <si>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</si>
  <si>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</si>
  <si>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</si>
  <si>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</si>
  <si>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</si>
  <si>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</si>
  <si>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</si>
  <si>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</si>
  <si>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</si>
  <si>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</si>
  <si>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</si>
  <si>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</si>
  <si>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</si>
  <si>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</si>
  <si>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</si>
  <si>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</si>
  <si>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</si>
  <si>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</si>
  <si>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</si>
  <si>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</si>
  <si>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</si>
  <si>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</si>
  <si>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</si>
  <si>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</si>
  <si>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</si>
  <si>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</si>
  <si>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</si>
  <si>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</si>
  <si>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</si>
  <si>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</si>
  <si>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</si>
  <si>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</si>
  <si>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</si>
  <si>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</si>
  <si>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</si>
  <si>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</si>
  <si>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</si>
  <si>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</si>
  <si>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</si>
  <si>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</si>
  <si>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</si>
  <si>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</si>
  <si>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</si>
  <si>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</si>
  <si>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</si>
  <si>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</si>
  <si>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</si>
  <si>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</si>
  <si>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</si>
  <si>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</si>
  <si>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</si>
  <si>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</si>
  <si>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</si>
  <si>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</si>
  <si>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</si>
  <si>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</si>
  <si>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</si>
  <si>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</si>
  <si>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</si>
  <si>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</si>
  <si>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</si>
  <si>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</si>
  <si>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</si>
  <si>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</si>
  <si>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</si>
  <si>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</si>
  <si>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</si>
  <si>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</si>
  <si>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</si>
  <si>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</si>
  <si>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</si>
  <si>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</si>
  <si>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</si>
  <si>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</si>
  <si>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</si>
  <si>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</si>
  <si>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</si>
  <si>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</si>
  <si>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</si>
  <si>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</si>
  <si>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</si>
  <si>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</si>
  <si>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</si>
  <si>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</si>
  <si>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</si>
  <si>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</si>
  <si>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</si>
  <si>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</si>
  <si>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</si>
  <si>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</si>
  <si>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</si>
  <si>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</si>
  <si>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</si>
  <si>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</si>
  <si>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</si>
  <si>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</si>
  <si>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</si>
  <si>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</si>
  <si>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</si>
  <si>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</si>
  <si>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</si>
  <si>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</si>
  <si>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</si>
  <si>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</si>
  <si>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</si>
  <si>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</si>
  <si>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</si>
  <si>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</si>
  <si>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</si>
  <si>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</si>
  <si>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</si>
  <si>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</si>
  <si>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</si>
  <si>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</si>
  <si>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</si>
  <si>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</si>
  <si>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</si>
  <si>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</si>
  <si>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</si>
  <si>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</si>
  <si>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</si>
  <si>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</si>
  <si>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</si>
  <si>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</si>
  <si>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</si>
  <si>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</si>
  <si>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</si>
  <si>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</si>
  <si>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</si>
  <si>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</si>
  <si>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</si>
  <si>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</si>
  <si>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</si>
  <si>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</si>
  <si>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</si>
  <si>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</si>
  <si>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</si>
  <si>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</si>
  <si>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</si>
  <si>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</si>
  <si>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</si>
  <si>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</si>
  <si>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</si>
  <si>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</si>
  <si>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</si>
  <si>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</si>
  <si>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</si>
  <si>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</si>
  <si>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</si>
  <si>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</si>
  <si>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</si>
  <si>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</si>
  <si>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</si>
  <si>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</si>
  <si>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</si>
  <si>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</si>
  <si>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</si>
  <si>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</si>
  <si>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</si>
  <si>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</si>
  <si>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</si>
  <si>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</si>
  <si>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</si>
  <si>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</si>
  <si>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</si>
  <si>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</si>
  <si>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</si>
  <si>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</si>
  <si>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</si>
  <si>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</si>
  <si>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</si>
  <si>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</si>
  <si>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</si>
  <si>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</si>
  <si>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</si>
  <si>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</si>
  <si>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</si>
  <si>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</si>
  <si>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</si>
  <si>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</si>
  <si>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</si>
  <si>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</si>
  <si>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</si>
  <si>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</si>
  <si>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</si>
  <si>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</si>
  <si>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</si>
  <si>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</si>
  <si>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</si>
  <si>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</si>
  <si>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</si>
  <si>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</si>
  <si>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</si>
  <si>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</si>
  <si>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</si>
  <si>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</si>
  <si>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</si>
  <si>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</si>
  <si>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</si>
  <si>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</si>
  <si>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</si>
  <si>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</si>
  <si>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</si>
  <si>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</si>
  <si>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</si>
  <si>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</si>
  <si>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</si>
  <si>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</si>
  <si>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</si>
  <si>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</si>
  <si>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</si>
  <si>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</si>
  <si>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</si>
  <si>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</si>
  <si>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</si>
  <si>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</si>
  <si>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</si>
  <si>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</si>
  <si>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</si>
  <si>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</si>
  <si>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</si>
  <si>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</si>
  <si>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</si>
  <si>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</si>
  <si>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</si>
  <si>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</si>
  <si>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</si>
  <si>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</si>
  <si>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</si>
  <si>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</si>
  <si>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</si>
  <si>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</si>
  <si>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</si>
  <si>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</si>
  <si>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</si>
  <si>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</si>
  <si>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</si>
  <si>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</si>
  <si>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</si>
  <si>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</si>
  <si>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</si>
  <si>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</si>
  <si>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</si>
  <si>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</si>
  <si>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</si>
  <si>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</si>
  <si>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</si>
  <si>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</si>
  <si>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</si>
  <si>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</si>
  <si>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</si>
  <si>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</si>
  <si>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</si>
  <si>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</si>
  <si>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</si>
  <si>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</si>
  <si>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</si>
  <si>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</si>
  <si>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</si>
  <si>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</si>
  <si>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</si>
  <si>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</si>
  <si>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</si>
  <si>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</si>
  <si>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</si>
  <si>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</si>
  <si>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</si>
  <si>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</si>
  <si>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</si>
  <si>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</si>
  <si>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</si>
  <si>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</si>
  <si>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</si>
  <si>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</si>
  <si>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</si>
  <si>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</si>
  <si>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</si>
  <si>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</si>
  <si>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</si>
  <si>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</si>
  <si>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</si>
  <si>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</si>
  <si>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</si>
  <si>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</si>
  <si>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</si>
  <si>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</si>
  <si>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</si>
  <si>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</si>
  <si>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</si>
  <si>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</si>
  <si>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</si>
  <si>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</si>
  <si>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</si>
  <si>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</si>
  <si>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</si>
  <si>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</si>
  <si>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</si>
  <si>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</si>
  <si>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</si>
  <si>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</si>
  <si>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</si>
  <si>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</si>
  <si>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</si>
  <si>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</si>
  <si>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</si>
  <si>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</si>
  <si>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</si>
  <si>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</si>
  <si>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</si>
  <si>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</si>
  <si>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</si>
  <si>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</si>
  <si>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</si>
  <si>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</si>
  <si>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</si>
  <si>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</si>
  <si>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</si>
  <si>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</si>
  <si>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</si>
  <si>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</si>
  <si>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</si>
  <si>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</si>
  <si>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</si>
  <si>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</si>
  <si>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</si>
  <si>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</si>
  <si>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</si>
  <si>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</si>
  <si>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</si>
  <si>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</si>
  <si>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</si>
  <si>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</si>
  <si>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</si>
  <si>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</si>
  <si>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</si>
  <si>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</si>
  <si>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</si>
  <si>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</si>
  <si>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</si>
  <si>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</si>
  <si>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</si>
  <si>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</si>
  <si>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</si>
  <si>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</si>
  <si>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</si>
  <si>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</si>
  <si>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</si>
  <si>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</si>
  <si>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</si>
  <si>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</si>
  <si>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</si>
  <si>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</si>
  <si>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</si>
  <si>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</si>
  <si>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</si>
  <si>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</si>
  <si>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</si>
  <si>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</si>
  <si>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</si>
  <si>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</si>
  <si>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</si>
  <si>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</si>
  <si>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</si>
  <si>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</si>
  <si>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</si>
  <si>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</si>
  <si>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</si>
  <si>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</si>
  <si>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</si>
  <si>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</si>
  <si>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</si>
  <si>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</si>
  <si>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</si>
  <si>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</si>
  <si>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</si>
  <si>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</si>
  <si>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</si>
  <si>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</si>
  <si>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</si>
  <si>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</si>
  <si>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</si>
  <si>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</si>
  <si>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</si>
  <si>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</si>
  <si>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</si>
  <si>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</si>
  <si>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</si>
  <si>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</si>
  <si>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</si>
  <si>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</si>
  <si>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</si>
  <si>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</si>
  <si>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</si>
  <si>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</si>
  <si>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</si>
  <si>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</si>
  <si>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</si>
  <si>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</si>
  <si>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</si>
  <si>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</si>
  <si>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</si>
  <si>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</si>
  <si>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</si>
  <si>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</si>
  <si>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</si>
  <si>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</si>
  <si>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</si>
  <si>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</si>
  <si>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</si>
  <si>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</si>
  <si>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</si>
  <si>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</si>
  <si>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</si>
  <si>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</si>
  <si>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</si>
  <si>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</si>
  <si>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</si>
  <si>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</si>
  <si>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</si>
  <si>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</si>
  <si>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</si>
  <si>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</si>
  <si>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</si>
  <si>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</si>
  <si>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</si>
  <si>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</si>
  <si>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</si>
  <si>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</si>
  <si>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</si>
  <si>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</si>
  <si>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</si>
  <si>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</si>
  <si>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</si>
  <si>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</si>
  <si>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</si>
  <si>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</si>
  <si>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</si>
  <si>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</si>
  <si>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</si>
  <si>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</si>
  <si>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</si>
  <si>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</si>
  <si>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</si>
  <si>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</si>
  <si>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</si>
  <si>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</si>
  <si>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</si>
  <si>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</si>
  <si>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</si>
  <si>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</si>
  <si>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</si>
  <si>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</si>
  <si>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</si>
  <si>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</si>
  <si>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</si>
  <si>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</si>
  <si>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</si>
  <si>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</si>
  <si>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</si>
  <si>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</si>
  <si>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</si>
  <si>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</si>
  <si>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</si>
  <si>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</si>
  <si>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</si>
  <si>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</si>
  <si>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</si>
  <si>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</si>
  <si>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</si>
  <si>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</si>
  <si>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</si>
  <si>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</si>
  <si>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</si>
  <si>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</si>
  <si>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</si>
  <si>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</si>
  <si>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</si>
  <si>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</si>
  <si>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</si>
  <si>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</si>
  <si>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</si>
  <si>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</si>
  <si>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</si>
  <si>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</si>
  <si>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</si>
  <si>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</si>
  <si>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</si>
  <si>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</si>
  <si>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</si>
  <si>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</si>
  <si>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</si>
  <si>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</si>
  <si>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</si>
  <si>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</si>
  <si>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</si>
  <si>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</si>
  <si>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</si>
  <si>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</si>
  <si>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</si>
  <si>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</si>
  <si>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</si>
  <si>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</si>
  <si>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</si>
  <si>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</si>
  <si>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</si>
  <si>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</si>
  <si>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</si>
  <si>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</si>
  <si>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</si>
  <si>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</si>
  <si>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</si>
  <si>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</si>
  <si>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</si>
  <si>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</si>
  <si>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</si>
  <si>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</si>
  <si>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</si>
  <si>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</si>
  <si>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</si>
  <si>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</si>
  <si>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</si>
  <si>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</si>
  <si>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</si>
  <si>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</si>
  <si>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</si>
  <si>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</si>
  <si>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</si>
  <si>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</si>
  <si>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</si>
  <si>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</si>
  <si>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</si>
  <si>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</si>
  <si>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</si>
  <si>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</si>
  <si>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</si>
  <si>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</si>
  <si>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</si>
  <si>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</si>
  <si>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</si>
  <si>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</si>
  <si>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</si>
  <si>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</si>
  <si>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</si>
  <si>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</si>
  <si>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</si>
  <si>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</si>
  <si>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</si>
  <si>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</si>
  <si>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</si>
  <si>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</si>
  <si>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</si>
  <si>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</si>
  <si>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</si>
  <si>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</si>
  <si>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</si>
  <si>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</si>
  <si>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</si>
  <si>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</si>
  <si>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</si>
  <si>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</si>
  <si>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</si>
  <si>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</si>
  <si>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</si>
  <si>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</si>
  <si>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</si>
  <si>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</si>
  <si>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</si>
  <si>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</si>
  <si>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</si>
  <si>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</si>
  <si>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</si>
  <si>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</si>
  <si>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</si>
  <si>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</si>
  <si>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</si>
  <si>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</si>
  <si>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</si>
  <si>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</si>
  <si>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</si>
  <si>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</si>
  <si>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</si>
  <si>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</si>
  <si>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</si>
  <si>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</si>
  <si>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</si>
  <si>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</si>
  <si>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</si>
  <si>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</si>
  <si>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</si>
  <si>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</si>
  <si>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</si>
  <si>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</si>
  <si>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</si>
  <si>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</si>
  <si>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</si>
  <si>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</si>
  <si>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</si>
  <si>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</si>
  <si>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</si>
  <si>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</si>
  <si>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</si>
  <si>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</si>
  <si>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</si>
  <si>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</si>
  <si>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</si>
  <si>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</si>
  <si>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</si>
  <si>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</si>
  <si>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</si>
  <si>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</si>
  <si>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</si>
  <si>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</si>
  <si>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</si>
  <si>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</si>
  <si>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</si>
  <si>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</si>
  <si>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</si>
  <si>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</si>
  <si>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</si>
  <si>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</si>
  <si>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</si>
  <si>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</si>
  <si>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</si>
  <si>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</si>
  <si>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</si>
  <si>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</si>
  <si>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</si>
  <si>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</si>
  <si>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</si>
  <si>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</si>
  <si>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</si>
  <si>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</si>
  <si>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</si>
  <si>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</si>
  <si>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</si>
  <si>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</si>
  <si>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</si>
  <si>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</si>
  <si>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</si>
  <si>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</si>
  <si>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</si>
  <si>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</si>
  <si>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</si>
  <si>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</si>
  <si>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</si>
  <si>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</si>
  <si>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</si>
  <si>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</si>
  <si>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</si>
  <si>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</si>
  <si>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</si>
  <si>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</si>
  <si>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</si>
  <si>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</si>
  <si>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</si>
  <si>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</si>
  <si>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</si>
  <si>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</si>
  <si>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</si>
  <si>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</si>
  <si>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</si>
  <si>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</si>
  <si>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</si>
  <si>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</si>
  <si>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</si>
  <si>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</si>
  <si>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</si>
  <si>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</si>
  <si>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</si>
  <si>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</si>
  <si>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</si>
  <si>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</si>
  <si>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</si>
  <si>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</si>
  <si>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</si>
  <si>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</si>
  <si>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</si>
  <si>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</si>
  <si>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</si>
  <si>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</si>
  <si>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</si>
  <si>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</si>
  <si>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</si>
  <si>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</si>
  <si>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</si>
  <si>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</si>
  <si>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</si>
  <si>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</si>
  <si>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</si>
  <si>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</si>
  <si>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</si>
  <si>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</si>
  <si>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</si>
  <si>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</si>
  <si>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</si>
  <si>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</si>
  <si>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</si>
  <si>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</si>
  <si>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</si>
  <si>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</si>
  <si>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</si>
  <si>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</si>
  <si>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</si>
  <si>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</si>
  <si>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</si>
  <si>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</si>
  <si>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</si>
  <si>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</si>
  <si>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</si>
  <si>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</si>
  <si>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</si>
  <si>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</si>
  <si>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</si>
  <si>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</si>
  <si>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</si>
  <si>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</si>
  <si>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</si>
  <si>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</si>
  <si>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</si>
  <si>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</si>
  <si>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</si>
  <si>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</si>
  <si>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</si>
  <si>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</si>
  <si>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</si>
  <si>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</si>
  <si>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</si>
  <si>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</si>
  <si>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</si>
  <si>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</si>
  <si>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</si>
  <si>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</si>
  <si>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</si>
  <si>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</si>
  <si>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</si>
  <si>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</si>
  <si>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</si>
  <si>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</si>
  <si>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</si>
  <si>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</si>
  <si>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</si>
  <si>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</si>
  <si>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</si>
  <si>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</si>
  <si>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</si>
  <si>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</si>
  <si>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</si>
  <si>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</si>
  <si>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</si>
  <si>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</si>
  <si>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</si>
  <si>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</si>
  <si>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</si>
  <si>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</si>
  <si>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</si>
  <si>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</si>
  <si>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</si>
  <si>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</si>
  <si>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</si>
  <si>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</si>
  <si>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</si>
  <si>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</si>
  <si>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</si>
  <si>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</si>
  <si>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</si>
  <si>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</si>
  <si>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</si>
  <si>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</si>
  <si>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</si>
  <si>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</si>
  <si>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</si>
  <si>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</si>
  <si>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</si>
  <si>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</si>
  <si>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</si>
  <si>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</si>
  <si>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</si>
  <si>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</si>
  <si>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</si>
  <si>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</si>
  <si>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</si>
  <si>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</si>
  <si>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</si>
  <si>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</si>
  <si>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</si>
  <si>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</si>
  <si>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</si>
  <si>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</si>
  <si>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</si>
  <si>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</si>
  <si>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</si>
  <si>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</si>
  <si>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</si>
  <si>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</si>
  <si>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</si>
  <si>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</si>
  <si>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</si>
  <si>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</si>
  <si>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</si>
  <si>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</si>
  <si>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</si>
  <si>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</si>
  <si>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</si>
  <si>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</si>
  <si>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</si>
  <si>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</si>
  <si>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</si>
  <si>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</si>
  <si>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</si>
  <si>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</si>
  <si>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</si>
  <si>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</si>
  <si>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</si>
  <si>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</si>
  <si>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</si>
  <si>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</si>
  <si>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</si>
  <si>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</si>
  <si>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</si>
  <si>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</si>
  <si>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</si>
  <si>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</si>
  <si>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</si>
  <si>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</si>
  <si>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</si>
  <si>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</si>
  <si>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</si>
  <si>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</si>
  <si>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</si>
  <si>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</si>
  <si>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</si>
  <si>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</si>
  <si>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</si>
  <si>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</si>
  <si>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</si>
  <si>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</si>
  <si>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</si>
  <si>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</si>
  <si>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</si>
  <si>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</si>
  <si>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</si>
  <si>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</si>
  <si>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</si>
  <si>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</si>
  <si>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</si>
  <si>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</si>
  <si>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</si>
  <si>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</si>
  <si>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</si>
  <si>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</si>
  <si>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</si>
  <si>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</si>
  <si>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</si>
  <si>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</si>
  <si>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</si>
  <si>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</si>
  <si>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</si>
  <si>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</si>
  <si>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</si>
  <si>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</si>
  <si>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</si>
  <si>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</si>
  <si>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</si>
  <si>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</si>
  <si>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</si>
  <si>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</si>
  <si>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</si>
  <si>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</si>
  <si>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</si>
  <si>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</si>
  <si>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</si>
  <si>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</si>
  <si>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</si>
  <si>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</si>
  <si>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</si>
  <si>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</si>
  <si>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</si>
  <si>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</si>
  <si>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</si>
  <si>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</si>
  <si>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</si>
  <si>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</si>
  <si>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</si>
  <si>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</si>
  <si>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</si>
  <si>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</si>
  <si>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</si>
  <si>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</si>
  <si>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</si>
  <si>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</si>
  <si>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</si>
  <si>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</si>
  <si>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</si>
  <si>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</si>
  <si>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</si>
  <si>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</si>
  <si>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</si>
  <si>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</si>
  <si>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</si>
  <si>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</si>
  <si>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</si>
  <si>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</si>
  <si>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</si>
  <si>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</si>
  <si>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</si>
  <si>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</si>
  <si>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</si>
  <si>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</si>
  <si>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</si>
  <si>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</si>
  <si>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</si>
  <si>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</si>
  <si>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</si>
  <si>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</si>
  <si>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</si>
  <si>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</si>
  <si>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</si>
  <si>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</si>
  <si>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</si>
  <si>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</si>
  <si>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</si>
  <si>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</si>
  <si>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</si>
  <si>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</si>
  <si>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</si>
  <si>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</si>
  <si>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</si>
  <si>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</si>
  <si>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</si>
  <si>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</si>
  <si>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</si>
  <si>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</si>
  <si>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</si>
  <si>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</si>
  <si>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</si>
  <si>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</si>
  <si>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</si>
  <si>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</si>
  <si>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</si>
  <si>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</si>
  <si>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</si>
  <si>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</si>
  <si>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</si>
  <si>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</si>
  <si>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</si>
  <si>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</si>
  <si>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</si>
  <si>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</si>
  <si>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</si>
  <si>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</si>
  <si>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</si>
  <si>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</si>
  <si>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</si>
  <si>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</si>
  <si>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</si>
  <si>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</si>
  <si>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</si>
  <si>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</si>
  <si>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</si>
  <si>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</si>
  <si>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</si>
  <si>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</si>
  <si>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</si>
  <si>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</si>
  <si>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</si>
  <si>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</si>
  <si>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</si>
  <si>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</si>
  <si>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</si>
  <si>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</si>
  <si>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</si>
  <si>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</si>
  <si>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</si>
  <si>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</si>
  <si>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</si>
  <si>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</si>
  <si>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</si>
  <si>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</si>
  <si>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</si>
  <si>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</si>
  <si>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</si>
  <si>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</si>
  <si>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</si>
  <si>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</si>
  <si>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</si>
  <si>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</si>
  <si>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</si>
  <si>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</si>
  <si>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</si>
  <si>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</si>
  <si>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</si>
  <si>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</si>
  <si>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</si>
  <si>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</si>
  <si>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</si>
  <si>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</si>
  <si>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</si>
  <si>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</si>
  <si>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</si>
  <si>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</si>
  <si>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</si>
  <si>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</si>
  <si>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</si>
  <si>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</si>
  <si>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</si>
  <si>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</si>
  <si>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</si>
  <si>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</si>
  <si>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</si>
  <si>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</si>
  <si>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</si>
  <si>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</si>
  <si>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</si>
  <si>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</si>
  <si>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</si>
  <si>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</si>
  <si>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</si>
  <si>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</si>
  <si>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</si>
  <si>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</si>
  <si>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</si>
  <si>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</si>
  <si>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</si>
  <si>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</si>
  <si>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</si>
  <si>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</si>
  <si>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</si>
  <si>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</si>
  <si>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</si>
  <si>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</si>
  <si>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</si>
  <si>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</si>
  <si>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</si>
  <si>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</si>
  <si>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</si>
  <si>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</si>
  <si>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</si>
  <si>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</si>
  <si>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</si>
  <si>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</si>
  <si>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</si>
  <si>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</si>
  <si>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</si>
  <si>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</si>
  <si>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</si>
  <si>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</si>
  <si>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</si>
  <si>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</si>
  <si>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</si>
  <si>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</si>
  <si>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</si>
  <si>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</si>
  <si>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</si>
  <si>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</si>
  <si>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</si>
  <si>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</si>
  <si>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</si>
  <si>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</si>
  <si>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</si>
  <si>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</si>
  <si>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</si>
  <si>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</si>
  <si>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</si>
  <si>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</si>
  <si>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</si>
  <si>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</si>
  <si>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</si>
  <si>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</si>
  <si>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</si>
  <si>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</si>
  <si>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</si>
  <si>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</si>
  <si>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</si>
  <si>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</si>
  <si>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</si>
  <si>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</si>
  <si>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</si>
  <si>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</si>
  <si>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</si>
  <si>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</si>
  <si>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</si>
  <si>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</si>
  <si>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</si>
  <si>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</si>
  <si>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</si>
  <si>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</si>
  <si>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</si>
  <si>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</si>
  <si>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</si>
  <si>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</si>
  <si>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</si>
  <si>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</si>
  <si>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</si>
  <si>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</si>
  <si>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</si>
  <si>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</si>
  <si>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</si>
  <si>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</si>
  <si>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</si>
  <si>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</si>
  <si>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</si>
  <si>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</si>
  <si>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</si>
  <si>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</si>
  <si>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</si>
  <si>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</si>
  <si>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</si>
  <si>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</si>
  <si>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</si>
  <si>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</si>
  <si>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</si>
  <si>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</si>
  <si>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</si>
  <si>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</si>
  <si>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</si>
  <si>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</si>
  <si>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</si>
  <si>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</si>
  <si>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</si>
  <si>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</si>
  <si>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</si>
  <si>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</si>
  <si>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</si>
  <si>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</si>
  <si>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</si>
  <si>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</si>
  <si>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</si>
  <si>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</si>
  <si>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</si>
  <si>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</si>
  <si>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</si>
  <si>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</si>
  <si>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</si>
  <si>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</si>
  <si>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</si>
  <si>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</si>
  <si>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</si>
  <si>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</si>
  <si>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</si>
  <si>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</si>
  <si>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</si>
  <si>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</si>
  <si>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</si>
  <si>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</si>
  <si>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</si>
  <si>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</si>
  <si>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</si>
  <si>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</si>
  <si>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</si>
  <si>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</si>
  <si>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</si>
  <si>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</si>
  <si>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</si>
  <si>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</si>
  <si>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</si>
  <si>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</si>
  <si>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</si>
  <si>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</si>
  <si>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</si>
  <si>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</si>
  <si>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</si>
  <si>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</si>
  <si>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</si>
  <si>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</si>
  <si>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</si>
  <si>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</si>
  <si>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</si>
  <si>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</si>
  <si>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</si>
  <si>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</si>
  <si>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</si>
  <si>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</si>
  <si>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</si>
  <si>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</si>
  <si>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</si>
  <si>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</si>
  <si>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</si>
  <si>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</si>
  <si>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</si>
  <si>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</si>
  <si>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</si>
  <si>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</si>
  <si>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</si>
  <si>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</si>
  <si>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</si>
  <si>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</si>
  <si>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</si>
  <si>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</si>
  <si>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</si>
  <si>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</si>
  <si>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</si>
  <si>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</si>
  <si>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</si>
  <si>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</si>
  <si>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</si>
  <si>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</si>
  <si>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</si>
  <si>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</si>
  <si>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</si>
  <si>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</si>
  <si>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</si>
  <si>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</si>
  <si>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</si>
  <si>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</si>
  <si>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</si>
  <si>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</si>
  <si>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</si>
  <si>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</si>
  <si>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</si>
  <si>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</si>
  <si>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</si>
  <si>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</si>
  <si>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</si>
  <si>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</si>
  <si>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</si>
  <si>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</si>
  <si>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</si>
  <si>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</si>
  <si>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</si>
  <si>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</si>
  <si>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</si>
  <si>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</si>
  <si>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</si>
  <si>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</si>
  <si>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</si>
  <si>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</si>
  <si>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</si>
  <si>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</si>
  <si>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</si>
  <si>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</si>
  <si>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</si>
  <si>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</si>
  <si>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</si>
  <si>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</si>
  <si>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</si>
  <si>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</si>
  <si>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</si>
  <si>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</si>
  <si>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</si>
  <si>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</si>
  <si>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</si>
  <si>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</si>
  <si>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</si>
  <si>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</si>
  <si>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</si>
  <si>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</si>
  <si>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</si>
  <si>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</si>
  <si>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</si>
  <si>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</si>
  <si>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</si>
  <si>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</si>
  <si>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</si>
  <si>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</si>
  <si>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</si>
  <si>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</si>
  <si>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</si>
  <si>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</si>
  <si>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</si>
  <si>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</si>
  <si>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</si>
  <si>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</si>
  <si>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</si>
  <si>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</si>
  <si>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</si>
  <si>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</si>
  <si>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</si>
  <si>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</si>
  <si>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</si>
  <si>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</si>
  <si>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</si>
  <si>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</si>
  <si>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</si>
  <si>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</si>
  <si>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</si>
  <si>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</si>
  <si>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</si>
  <si>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</si>
  <si>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</si>
  <si>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</si>
  <si>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</si>
  <si>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</si>
  <si>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</si>
  <si>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</si>
  <si>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</si>
  <si>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</si>
  <si>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</si>
  <si>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</si>
  <si>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</si>
  <si>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</si>
  <si>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</si>
  <si>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</si>
  <si>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</si>
  <si>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</si>
  <si>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</si>
  <si>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</si>
  <si>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</si>
  <si>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</si>
  <si>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</si>
  <si>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</si>
  <si>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</si>
  <si>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</si>
  <si>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</si>
  <si>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</si>
  <si>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</si>
  <si>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</si>
  <si>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</si>
  <si>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</si>
  <si>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</si>
  <si>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</si>
  <si>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</si>
  <si>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</si>
  <si>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</si>
  <si>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</si>
  <si>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</si>
  <si>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</si>
  <si>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</si>
  <si>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</si>
  <si>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</si>
  <si>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</si>
  <si>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</si>
  <si>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</si>
  <si>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</si>
  <si>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</si>
  <si>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</si>
  <si>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</si>
  <si>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</si>
  <si>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</si>
  <si>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</si>
  <si>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</si>
  <si>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</si>
  <si>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</si>
  <si>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</si>
  <si>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</si>
  <si>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</si>
  <si>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</si>
  <si>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</si>
  <si>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</si>
  <si>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</si>
  <si>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</si>
  <si>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</si>
  <si>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</si>
  <si>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</si>
  <si>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</si>
  <si>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</si>
  <si>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</si>
  <si>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</si>
  <si>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</si>
  <si>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</si>
  <si>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</si>
  <si>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</si>
  <si>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</si>
  <si>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</si>
  <si>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</si>
  <si>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</si>
  <si>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</si>
  <si>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</si>
  <si>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</si>
  <si>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</si>
  <si>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</si>
  <si>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</si>
  <si>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</si>
  <si>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</si>
  <si>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</si>
  <si>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</si>
  <si>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</si>
  <si>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</si>
  <si>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</si>
  <si>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</si>
  <si>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</si>
  <si>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</si>
  <si>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</si>
  <si>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</si>
  <si>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</si>
  <si>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</si>
  <si>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</si>
  <si>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</si>
  <si>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</si>
  <si>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</si>
  <si>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</si>
  <si>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</si>
  <si>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</si>
  <si>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</si>
  <si>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</si>
  <si>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</si>
  <si>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</si>
  <si>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</si>
  <si>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</si>
  <si>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</si>
  <si>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</si>
  <si>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</si>
  <si>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</si>
  <si>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</si>
  <si>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</si>
  <si>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</si>
  <si>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</si>
  <si>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</si>
  <si>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</si>
  <si>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</si>
  <si>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</si>
  <si>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</si>
  <si>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</si>
  <si>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</si>
  <si>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</si>
  <si>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</si>
  <si>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</si>
  <si>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</si>
  <si>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</si>
  <si>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</si>
  <si>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</si>
  <si>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</si>
  <si>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</si>
  <si>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</si>
  <si>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</si>
  <si>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</si>
  <si>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</si>
  <si>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</si>
  <si>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</si>
  <si>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</si>
  <si>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</si>
  <si>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</si>
  <si>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</si>
  <si>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</si>
  <si>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</si>
  <si>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</si>
  <si>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</si>
  <si>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</si>
  <si>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</si>
  <si>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</si>
  <si>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</si>
  <si>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</si>
  <si>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</si>
  <si>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</si>
  <si>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</si>
  <si>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</si>
  <si>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</si>
  <si>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</si>
  <si>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</si>
  <si>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</si>
  <si>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</si>
  <si>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</si>
  <si>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</si>
  <si>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</si>
  <si>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</si>
  <si>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</si>
  <si>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</si>
  <si>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</si>
  <si>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</si>
  <si>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</si>
  <si>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</si>
  <si>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</si>
  <si>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</si>
  <si>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</si>
  <si>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</si>
  <si>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</si>
  <si>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</si>
  <si>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</si>
  <si>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</si>
  <si>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</si>
  <si>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</si>
  <si>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</si>
  <si>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</si>
  <si>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</si>
  <si>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</si>
  <si>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</si>
  <si>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</si>
  <si>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</si>
  <si>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</si>
  <si>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</si>
  <si>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</si>
  <si>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</si>
  <si>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</si>
  <si>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</si>
  <si>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</si>
  <si>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</si>
  <si>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</si>
  <si>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</si>
  <si>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</si>
  <si>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</si>
  <si>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</si>
  <si>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</si>
  <si>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</si>
  <si>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</si>
  <si>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</si>
  <si>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</si>
  <si>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</si>
  <si>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</si>
  <si>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</si>
  <si>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</si>
  <si>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</si>
  <si>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</si>
  <si>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</si>
  <si>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</si>
  <si>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</si>
  <si>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</si>
  <si>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</si>
  <si>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</si>
  <si>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</si>
  <si>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</si>
  <si>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</si>
  <si>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</si>
  <si>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</si>
  <si>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</si>
  <si>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</si>
  <si>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</si>
  <si>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</si>
  <si>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</si>
  <si>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</si>
  <si>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</si>
  <si>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</si>
  <si>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</si>
  <si>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</si>
  <si>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</si>
  <si>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</si>
  <si>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</si>
  <si>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</si>
  <si>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</si>
  <si>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</si>
  <si>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</si>
  <si>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</si>
  <si>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</si>
  <si>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</si>
  <si>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</si>
  <si>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</si>
  <si>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</si>
  <si>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</si>
  <si>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</si>
  <si>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</si>
  <si>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</si>
  <si>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</si>
  <si>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</si>
  <si>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</si>
  <si>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</si>
  <si>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</si>
  <si>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</si>
  <si>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</si>
  <si>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</si>
  <si>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</si>
  <si>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</si>
  <si>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</si>
  <si>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</si>
  <si>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</si>
  <si>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</si>
  <si>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</si>
  <si>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</si>
  <si>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</si>
  <si>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</si>
  <si>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</si>
  <si>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</si>
  <si>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</si>
  <si>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</si>
  <si>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</si>
  <si>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</si>
  <si>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</si>
  <si>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</si>
  <si>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</si>
  <si>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</si>
  <si>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</si>
  <si>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</si>
  <si>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</si>
  <si>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</si>
  <si>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</si>
  <si>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</si>
  <si>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</si>
  <si>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</si>
  <si>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</si>
  <si>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</si>
  <si>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</si>
  <si>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</si>
  <si>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</si>
  <si>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</si>
  <si>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</si>
  <si>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</si>
  <si>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</si>
  <si>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</si>
  <si>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</si>
  <si>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</si>
  <si>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</si>
  <si>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</si>
  <si>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</si>
  <si>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</si>
  <si>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</si>
  <si>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</si>
  <si>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</si>
  <si>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</si>
  <si>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</si>
  <si>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</si>
  <si>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</si>
  <si>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</si>
  <si>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</si>
  <si>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</si>
  <si>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</si>
  <si>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</si>
  <si>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</si>
  <si>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</si>
  <si>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</si>
  <si>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</si>
  <si>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</si>
  <si>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</si>
  <si>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</si>
  <si>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</si>
  <si>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</si>
  <si>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</si>
  <si>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</si>
  <si>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</si>
  <si>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</si>
  <si>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</si>
  <si>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</si>
  <si>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</si>
  <si>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</si>
  <si>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</si>
  <si>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</si>
  <si>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</si>
  <si>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</si>
  <si>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</si>
  <si>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</si>
  <si>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</si>
  <si>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</si>
  <si>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</si>
  <si>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</si>
  <si>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</si>
  <si>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</si>
  <si>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</si>
  <si>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</si>
  <si>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</si>
  <si>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</si>
  <si>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</si>
  <si>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</si>
  <si>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</si>
  <si>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</si>
  <si>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</si>
  <si>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</si>
  <si>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</si>
  <si>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</si>
  <si>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</si>
  <si>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</si>
  <si>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</si>
  <si>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</si>
  <si>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</si>
  <si>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</si>
  <si>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</si>
  <si>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</si>
  <si>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</si>
  <si>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</si>
  <si>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</si>
  <si>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</si>
  <si>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</si>
  <si>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</si>
  <si>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</si>
  <si>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</si>
  <si>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</si>
  <si>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</si>
  <si>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</si>
  <si>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</si>
  <si>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</si>
  <si>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</si>
  <si>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</si>
  <si>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</si>
  <si>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</si>
  <si>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</si>
  <si>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</si>
  <si>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</si>
  <si>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</si>
  <si>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</si>
  <si>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</si>
  <si>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</si>
  <si>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</si>
  <si>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</si>
  <si>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</si>
  <si>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</si>
  <si>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</si>
  <si>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</si>
  <si>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</si>
  <si>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</si>
  <si>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</si>
  <si>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</si>
  <si>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</si>
  <si>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</si>
  <si>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</si>
  <si>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</si>
  <si>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</si>
  <si>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</si>
  <si>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</si>
  <si>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</si>
  <si>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</si>
  <si>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</si>
  <si>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</si>
  <si>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</si>
  <si>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</si>
  <si>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</si>
  <si>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</si>
  <si>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</si>
  <si>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</si>
  <si>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</si>
  <si>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</si>
  <si>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</si>
  <si>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</si>
  <si>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</si>
  <si>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</si>
  <si>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</si>
  <si>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</si>
  <si>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</si>
  <si>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</si>
  <si>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</si>
  <si>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</si>
  <si>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</si>
  <si>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</si>
  <si>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</si>
  <si>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</si>
  <si>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</si>
  <si>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</si>
  <si>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</si>
  <si>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</si>
  <si>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</si>
  <si>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</si>
  <si>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</si>
  <si>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</si>
  <si>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</si>
  <si>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</si>
  <si>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</si>
  <si>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</si>
  <si>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</si>
  <si>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</si>
  <si>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</si>
  <si>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</si>
  <si>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</si>
  <si>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</si>
  <si>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</si>
  <si>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</si>
  <si>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</si>
  <si>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</si>
  <si>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</si>
  <si>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</si>
  <si>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</si>
  <si>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</si>
  <si>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</si>
  <si>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</si>
  <si>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</si>
  <si>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</si>
  <si>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</si>
  <si>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</si>
  <si>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</si>
  <si>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</si>
  <si>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</si>
  <si>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</si>
  <si>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</si>
  <si>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</si>
  <si>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</si>
  <si>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</si>
  <si>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</si>
  <si>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</si>
  <si>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</si>
  <si>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</si>
  <si>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</si>
  <si>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</si>
  <si>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</si>
  <si>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</si>
  <si>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</si>
  <si>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</si>
  <si>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</si>
  <si>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</si>
  <si>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</si>
  <si>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</si>
  <si>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</si>
  <si>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</si>
  <si>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</si>
  <si>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</si>
  <si>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</si>
  <si>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</si>
  <si>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</si>
  <si>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</si>
  <si>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</si>
  <si>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</si>
  <si>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</si>
  <si>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</si>
  <si>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</si>
  <si>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</si>
  <si>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</si>
  <si>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</si>
  <si>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</si>
  <si>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</si>
  <si>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</si>
  <si>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</si>
  <si>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</si>
  <si>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</si>
  <si>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</si>
  <si>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</si>
  <si>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</si>
  <si>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</si>
  <si>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</si>
  <si>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</si>
  <si>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</si>
  <si>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</si>
  <si>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</si>
  <si>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</si>
  <si>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</si>
  <si>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</si>
  <si>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</si>
  <si>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</si>
  <si>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</si>
  <si>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</si>
  <si>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</si>
  <si>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</si>
  <si>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</si>
  <si>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</si>
  <si>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</si>
  <si>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</si>
  <si>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</si>
  <si>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</si>
  <si>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</si>
  <si>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</si>
  <si>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</si>
  <si>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</si>
  <si>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</si>
  <si>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</si>
  <si>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</si>
  <si>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</si>
  <si>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</si>
  <si>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</si>
  <si>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</si>
  <si>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</si>
  <si>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</si>
  <si>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</si>
  <si>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</si>
  <si>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</si>
  <si>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</si>
  <si>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</si>
  <si>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</si>
  <si>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</si>
  <si>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</si>
  <si>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</si>
  <si>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</si>
  <si>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</si>
  <si>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</si>
  <si>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</si>
  <si>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</si>
  <si>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</si>
  <si>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</si>
  <si>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</si>
  <si>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</si>
  <si>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</si>
  <si>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</si>
  <si>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</si>
  <si>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</si>
  <si>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</si>
  <si>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</si>
  <si>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</si>
  <si>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</si>
  <si>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</si>
  <si>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</si>
  <si>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</si>
  <si>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</si>
  <si>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</si>
  <si>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</si>
  <si>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</si>
  <si>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</si>
  <si>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</si>
  <si>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</si>
  <si>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</si>
  <si>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</si>
  <si>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</si>
  <si>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</si>
  <si>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</si>
  <si>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</si>
  <si>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</si>
  <si>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</si>
  <si>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</si>
  <si>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</si>
  <si>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</si>
  <si>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</si>
  <si>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</si>
  <si>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</si>
  <si>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</si>
  <si>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</si>
  <si>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</si>
  <si>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</si>
  <si>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</si>
  <si>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</si>
  <si>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</si>
  <si>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</si>
  <si>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</si>
  <si>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</si>
  <si>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</si>
  <si>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</si>
  <si>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</si>
  <si>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</si>
  <si>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</si>
  <si>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</si>
  <si>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</si>
  <si>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</si>
  <si>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</si>
  <si>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</si>
  <si>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</si>
  <si>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</si>
  <si>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</si>
  <si>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</si>
  <si>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</si>
  <si>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</si>
  <si>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</si>
  <si>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</si>
  <si>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</si>
  <si>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</si>
  <si>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</si>
  <si>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</si>
  <si>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</si>
  <si>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</si>
  <si>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</si>
  <si>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</si>
  <si>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</si>
  <si>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</si>
  <si>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</si>
  <si>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</si>
  <si>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</si>
  <si>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</si>
  <si>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</si>
  <si>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</si>
  <si>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</si>
  <si>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</si>
  <si>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</si>
  <si>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</si>
  <si>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</si>
  <si>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</si>
  <si>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</si>
  <si>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</si>
  <si>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</si>
  <si>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</si>
  <si>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</si>
  <si>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</si>
  <si>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</si>
  <si>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</si>
  <si>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</si>
  <si>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</si>
  <si>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</si>
  <si>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</si>
  <si>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</si>
  <si>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</si>
  <si>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</si>
  <si>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</si>
  <si>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</si>
  <si>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</si>
  <si>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</si>
  <si>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</si>
  <si>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</si>
  <si>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</si>
  <si>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</si>
  <si>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</si>
  <si>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</si>
  <si>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</si>
  <si>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</si>
  <si>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</si>
  <si>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</si>
  <si>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</si>
  <si>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</si>
  <si>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</si>
  <si>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</si>
  <si>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</si>
  <si>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</si>
  <si>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</si>
  <si>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</si>
  <si>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</si>
  <si>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</si>
  <si>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</si>
  <si>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</si>
  <si>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</si>
  <si>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</si>
  <si>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</si>
  <si>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</si>
  <si>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</si>
  <si>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</si>
  <si>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</si>
  <si>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</si>
  <si>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</si>
  <si>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</si>
  <si>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</si>
  <si>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</si>
  <si>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</si>
  <si>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</si>
  <si>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</si>
  <si>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</si>
  <si>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</si>
  <si>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</si>
  <si>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</si>
  <si>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</si>
  <si>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</si>
  <si>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</si>
  <si>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</si>
  <si>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</si>
  <si>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</si>
  <si>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</si>
  <si>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</si>
  <si>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</si>
  <si>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</si>
  <si>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</si>
  <si>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</si>
  <si>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</si>
  <si>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</si>
  <si>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</si>
  <si>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</si>
  <si>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</si>
  <si>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</si>
  <si>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</si>
  <si>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</si>
  <si>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</si>
  <si>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</si>
  <si>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</si>
  <si>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</si>
  <si>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</si>
  <si>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</si>
  <si>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</si>
  <si>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</si>
  <si>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</si>
  <si>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</si>
  <si>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</si>
  <si>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</si>
  <si>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</si>
  <si>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</si>
  <si>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</si>
  <si>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</si>
  <si>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</si>
  <si>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</si>
  <si>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</si>
  <si>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</si>
  <si>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</si>
  <si>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</si>
  <si>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</si>
  <si>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</si>
  <si>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</si>
  <si>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</si>
  <si>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</si>
  <si>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</si>
  <si>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</si>
  <si>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</si>
  <si>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</si>
  <si>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</si>
  <si>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</si>
  <si>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</si>
  <si>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</si>
  <si>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</si>
  <si>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</si>
  <si>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</si>
  <si>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</si>
  <si>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</si>
  <si>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</si>
  <si>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</si>
  <si>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</si>
  <si>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</si>
  <si>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</si>
  <si>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</si>
  <si>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</si>
  <si>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</si>
  <si>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</si>
  <si>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</si>
  <si>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</si>
  <si>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</si>
  <si>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</si>
  <si>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</si>
  <si>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</si>
  <si>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</si>
  <si>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</si>
  <si>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</si>
  <si>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</si>
  <si>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</si>
  <si>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</si>
  <si>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</si>
  <si>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</si>
  <si>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</si>
  <si>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</si>
  <si>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</si>
  <si>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</si>
  <si>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</si>
  <si>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</si>
  <si>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</si>
  <si>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</si>
  <si>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</si>
  <si>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</si>
  <si>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</si>
  <si>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</si>
  <si>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</si>
  <si>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</si>
  <si>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</si>
  <si>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</si>
  <si>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</si>
  <si>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</si>
  <si>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</si>
  <si>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</si>
  <si>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</si>
  <si>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</si>
  <si>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</si>
  <si>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</si>
  <si>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</si>
  <si>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</si>
  <si>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</si>
  <si>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</si>
  <si>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</si>
  <si>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</si>
  <si>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</si>
  <si>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</si>
  <si>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</si>
  <si>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</si>
  <si>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</si>
  <si>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</si>
  <si>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</si>
  <si>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</si>
  <si>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</si>
  <si>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</si>
  <si>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</si>
  <si>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</si>
  <si>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</si>
  <si>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</si>
  <si>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</si>
  <si>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</si>
  <si>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</si>
  <si>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</si>
  <si>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</si>
  <si>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</si>
  <si>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</si>
  <si>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</si>
  <si>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</si>
  <si>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</si>
  <si>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</si>
  <si>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</si>
  <si>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</si>
  <si>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</si>
  <si>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</si>
  <si>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</si>
  <si>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</si>
  <si>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</si>
  <si>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</si>
  <si>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</si>
  <si>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</si>
  <si>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</si>
  <si>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</si>
  <si>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</si>
  <si>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</si>
  <si>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</si>
  <si>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</si>
  <si>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</si>
  <si>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</si>
  <si>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</si>
  <si>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</si>
  <si>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</si>
  <si>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</si>
  <si>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</si>
  <si>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</si>
  <si>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</si>
  <si>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</si>
  <si>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</si>
  <si>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</si>
  <si>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</si>
  <si>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</si>
  <si>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</si>
  <si>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</si>
  <si>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</si>
  <si>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</si>
  <si>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</si>
  <si>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</si>
  <si>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</si>
  <si>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</si>
  <si>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</si>
  <si>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</si>
  <si>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</si>
  <si>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</si>
  <si>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</si>
  <si>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</si>
  <si>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</si>
  <si>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</si>
  <si>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</si>
  <si>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</si>
  <si>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</si>
  <si>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</si>
  <si>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</si>
  <si>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</si>
  <si>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</si>
  <si>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</si>
  <si>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</si>
  <si>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</si>
  <si>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</si>
  <si>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</si>
  <si>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</si>
  <si>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</si>
  <si>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</si>
  <si>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</si>
  <si>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</si>
  <si>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</si>
  <si>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</si>
  <si>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</si>
  <si>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</si>
  <si>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</si>
  <si>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</si>
  <si>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</si>
  <si>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</si>
  <si>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</si>
  <si>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</si>
  <si>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</si>
  <si>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</si>
  <si>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</si>
  <si>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</si>
  <si>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</si>
  <si>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</si>
  <si>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</si>
  <si>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</si>
  <si>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</si>
  <si>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</si>
  <si>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</si>
  <si>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</si>
  <si>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</si>
  <si>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</si>
  <si>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</si>
  <si>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</si>
  <si>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</si>
  <si>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</si>
  <si>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</si>
  <si>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</si>
  <si>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</si>
  <si>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</si>
  <si>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</si>
  <si>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</si>
  <si>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</si>
  <si>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</si>
  <si>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</si>
  <si>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</si>
  <si>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</si>
  <si>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</si>
  <si>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</si>
  <si>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</si>
  <si>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</si>
  <si>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</si>
  <si>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</si>
  <si>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</si>
  <si>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</si>
  <si>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</si>
  <si>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</si>
  <si>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</si>
  <si>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</si>
  <si>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</si>
  <si>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</si>
  <si>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</si>
  <si>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</si>
  <si>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</si>
  <si>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</si>
  <si>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</si>
  <si>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</si>
  <si>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</si>
  <si>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</si>
  <si>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</si>
  <si>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</si>
  <si>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</si>
  <si>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</si>
  <si>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</si>
  <si>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</si>
  <si>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</si>
  <si>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</si>
  <si>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</si>
  <si>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</si>
  <si>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</si>
  <si>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</si>
  <si>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</si>
  <si>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</si>
  <si>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</si>
  <si>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</si>
  <si>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</si>
  <si>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</si>
  <si>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</si>
  <si>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</si>
  <si>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</si>
  <si>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</si>
  <si>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</si>
  <si>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</si>
  <si>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</si>
  <si>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</si>
  <si>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</si>
  <si>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</si>
  <si>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</si>
  <si>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</si>
  <si>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</si>
  <si>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</si>
  <si>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</si>
  <si>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</si>
  <si>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</si>
  <si>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</si>
  <si>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</si>
  <si>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</si>
  <si>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</si>
  <si>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</si>
  <si>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</si>
  <si>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</si>
  <si>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</si>
  <si>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</si>
  <si>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</si>
  <si>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</si>
  <si>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</si>
  <si>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</si>
  <si>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</si>
  <si>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</si>
  <si>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</si>
  <si>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</si>
  <si>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</si>
  <si>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</si>
  <si>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</si>
  <si>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</si>
  <si>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</si>
  <si>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</si>
  <si>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</si>
  <si>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</si>
  <si>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</si>
  <si>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</si>
  <si>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</si>
  <si>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</si>
  <si>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</si>
  <si>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</si>
  <si>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</si>
  <si>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</si>
  <si>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</si>
  <si>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</si>
  <si>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</si>
  <si>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</si>
  <si>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</si>
  <si>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</si>
  <si>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</si>
  <si>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</si>
  <si>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</si>
  <si>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</si>
  <si>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</si>
  <si>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</si>
  <si>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</si>
  <si>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</si>
  <si>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</si>
  <si>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</si>
  <si>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</si>
  <si>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</si>
  <si>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</si>
  <si>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</si>
  <si>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</si>
  <si>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</si>
  <si>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</si>
  <si>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</si>
  <si>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</si>
  <si>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</si>
  <si>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</si>
  <si>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</si>
  <si>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</si>
  <si>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</si>
  <si>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</si>
  <si>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</si>
  <si>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</si>
  <si>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</si>
  <si>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</si>
  <si>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</si>
  <si>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</si>
  <si>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</si>
  <si>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</si>
  <si>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</si>
  <si>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</si>
  <si>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</si>
  <si>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</si>
  <si>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</si>
  <si>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</si>
  <si>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</si>
  <si>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</si>
  <si>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</si>
  <si>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</si>
  <si>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</si>
  <si>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</si>
  <si>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</si>
  <si>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</si>
  <si>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</si>
  <si>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</si>
  <si>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</si>
  <si>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</si>
  <si>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</si>
  <si>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</si>
  <si>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</si>
  <si>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</si>
  <si>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</si>
  <si>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</si>
  <si>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</si>
  <si>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</si>
  <si>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</si>
  <si>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</si>
  <si>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</si>
  <si>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</si>
  <si>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</si>
  <si>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</si>
  <si>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</si>
  <si>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</si>
  <si>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</si>
  <si>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</si>
  <si>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</si>
  <si>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</si>
  <si>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</si>
  <si>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</si>
  <si>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</si>
  <si>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</si>
  <si>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</si>
  <si>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</si>
  <si>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</si>
  <si>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</si>
  <si>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</si>
  <si>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</si>
  <si>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</si>
  <si>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</si>
  <si>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</si>
  <si>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</si>
  <si>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</si>
  <si>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</si>
  <si>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</si>
  <si>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</si>
  <si>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</si>
  <si>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</si>
  <si>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</si>
  <si>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</si>
  <si>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</si>
  <si>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</si>
  <si>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</si>
  <si>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</si>
  <si>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</si>
  <si>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</si>
  <si>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</si>
  <si>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</si>
  <si>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</si>
  <si>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</si>
  <si>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</si>
  <si>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</si>
  <si>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</si>
  <si>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</si>
  <si>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</si>
  <si>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</si>
  <si>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</si>
  <si>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</si>
  <si>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</si>
  <si>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</si>
  <si>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</si>
  <si>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</si>
  <si>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</si>
  <si>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</si>
  <si>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</si>
  <si>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</si>
  <si>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</si>
  <si>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</si>
  <si>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</si>
  <si>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</si>
  <si>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</si>
  <si>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</si>
  <si>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</si>
  <si>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</si>
  <si>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</si>
  <si>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</si>
  <si>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</si>
  <si>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</si>
  <si>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</si>
  <si>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</si>
  <si>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</si>
  <si>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</si>
  <si>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</si>
  <si>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</si>
  <si>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</si>
  <si>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</si>
  <si>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</si>
  <si>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</si>
  <si>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</si>
  <si>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</si>
  <si>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</si>
  <si>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</si>
  <si>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</si>
  <si>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</si>
  <si>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</si>
  <si>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</si>
  <si>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</si>
  <si>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</si>
  <si>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</si>
  <si>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</si>
  <si>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</si>
  <si>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</si>
  <si>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</si>
  <si>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</si>
  <si>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</si>
  <si>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</si>
  <si>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</si>
  <si>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</si>
  <si>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</si>
  <si>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</si>
  <si>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</si>
  <si>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</si>
  <si>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</si>
  <si>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</si>
  <si>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</si>
  <si>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</si>
  <si>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</si>
  <si>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</si>
  <si>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</si>
  <si>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</si>
  <si>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</si>
  <si>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</si>
  <si>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</si>
  <si>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</si>
  <si>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</si>
  <si>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</si>
  <si>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</si>
  <si>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</si>
  <si>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</si>
  <si>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</si>
  <si>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</si>
  <si>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</si>
  <si>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</si>
  <si>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</si>
  <si>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</si>
  <si>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</si>
  <si>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</si>
  <si>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</si>
  <si>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</si>
  <si>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</si>
  <si>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</si>
  <si>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</si>
  <si>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</si>
  <si>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</si>
  <si>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</si>
  <si>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</si>
  <si>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</si>
  <si>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</si>
  <si>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</si>
  <si>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</si>
  <si>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</si>
  <si>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</si>
  <si>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</si>
  <si>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</si>
  <si>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</si>
  <si>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</si>
  <si>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</si>
  <si>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</si>
  <si>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</si>
  <si>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</si>
  <si>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</si>
  <si>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</si>
  <si>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</si>
  <si>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</si>
  <si>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</si>
  <si>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</si>
  <si>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</si>
  <si>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</si>
  <si>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</si>
  <si>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</si>
  <si>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</si>
  <si>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</si>
  <si>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</si>
  <si>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</si>
  <si>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</si>
  <si>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</si>
  <si>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</si>
  <si>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</si>
  <si>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</si>
  <si>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</si>
  <si>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</si>
  <si>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</si>
  <si>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</si>
  <si>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</si>
  <si>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</si>
  <si>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</si>
  <si>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</si>
  <si>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</si>
  <si>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</si>
  <si>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</si>
  <si>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</si>
  <si>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</si>
  <si>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</si>
  <si>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</si>
  <si>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</si>
  <si>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</si>
  <si>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</si>
  <si>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</si>
  <si>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</si>
  <si>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</si>
  <si>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</si>
  <si>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</si>
  <si>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</si>
  <si>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</si>
  <si>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</si>
  <si>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</si>
  <si>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</si>
  <si>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</si>
  <si>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</si>
  <si>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</si>
  <si>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</si>
  <si>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</si>
  <si>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</si>
  <si>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</si>
  <si>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</si>
  <si>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</si>
  <si>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</si>
  <si>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</si>
  <si>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</si>
  <si>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</si>
  <si>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</si>
  <si>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</si>
  <si>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</si>
  <si>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</si>
  <si>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</si>
  <si>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</si>
  <si>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</si>
  <si>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</si>
  <si>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</si>
  <si>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</si>
  <si>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</si>
  <si>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</si>
  <si>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</si>
  <si>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</si>
  <si>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</si>
  <si>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</si>
  <si>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</si>
  <si>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</si>
  <si>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</si>
  <si>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</si>
  <si>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</si>
  <si>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</si>
  <si>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</si>
  <si>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</si>
  <si>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</si>
  <si>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</si>
  <si>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</si>
  <si>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</si>
  <si>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</si>
  <si>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</si>
  <si>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</si>
  <si>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</si>
  <si>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</si>
  <si>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</si>
  <si>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</si>
  <si>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</si>
  <si>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</si>
  <si>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</si>
  <si>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</si>
  <si>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</si>
  <si>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</si>
  <si>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</si>
  <si>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</si>
  <si>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</si>
  <si>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</si>
  <si>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</si>
  <si>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</si>
  <si>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</si>
  <si>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</si>
  <si>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</si>
  <si>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</si>
  <si>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</si>
  <si>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</si>
  <si>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</si>
  <si>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</si>
  <si>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</si>
  <si>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</si>
  <si>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</si>
  <si>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</si>
  <si>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</si>
  <si>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</si>
  <si>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</si>
  <si>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</si>
  <si>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</si>
  <si>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</si>
  <si>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</si>
  <si>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</si>
  <si>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</si>
  <si>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</si>
  <si>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</si>
  <si>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</si>
  <si>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</si>
  <si>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</si>
  <si>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</si>
  <si>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</si>
  <si>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</si>
  <si>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</si>
  <si>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</si>
  <si>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</si>
  <si>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</si>
  <si>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</si>
  <si>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</si>
  <si>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</si>
  <si>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</si>
  <si>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</si>
  <si>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</si>
  <si>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</si>
  <si>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</si>
  <si>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</si>
  <si>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</si>
  <si>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</si>
  <si>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</si>
  <si>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</si>
  <si>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</si>
  <si>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</si>
  <si>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</si>
  <si>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</si>
  <si>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</si>
  <si>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</si>
  <si>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</si>
  <si>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</si>
  <si>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</si>
  <si>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</si>
  <si>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</si>
  <si>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</si>
  <si>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</si>
  <si>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</si>
  <si>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</si>
  <si>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</si>
  <si>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</si>
  <si>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</si>
  <si>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</si>
  <si>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</si>
  <si>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</si>
  <si>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</si>
  <si>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</si>
  <si>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</si>
  <si>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</si>
  <si>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</si>
  <si>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</si>
  <si>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</si>
  <si>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</si>
  <si>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</si>
  <si>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</si>
  <si>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</si>
  <si>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</si>
  <si>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</si>
  <si>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</si>
  <si>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</si>
  <si>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</si>
  <si>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</si>
  <si>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</si>
  <si>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</si>
  <si>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</si>
  <si>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</si>
  <si>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</si>
  <si>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</si>
  <si>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</si>
  <si>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</si>
  <si>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</si>
  <si>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</si>
  <si>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</si>
  <si>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</si>
  <si>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</si>
  <si>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</si>
  <si>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</si>
  <si>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</si>
  <si>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</si>
  <si>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</si>
  <si>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</si>
  <si>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</si>
  <si>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</si>
  <si>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</si>
  <si>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</si>
  <si>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</si>
  <si>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</si>
  <si>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</si>
  <si>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</si>
  <si>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</si>
  <si>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</si>
  <si>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</si>
  <si>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</si>
  <si>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</si>
  <si>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</si>
  <si>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</si>
  <si>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</si>
  <si>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</si>
  <si>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</si>
  <si>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</si>
  <si>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</si>
  <si>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</si>
  <si>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</si>
  <si>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</si>
  <si>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</si>
  <si>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</si>
  <si>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</si>
  <si>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</si>
  <si>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</si>
  <si>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</si>
  <si>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</si>
  <si>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</si>
  <si>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</si>
  <si>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</si>
  <si>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</si>
  <si>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</si>
  <si>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</si>
  <si>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</si>
  <si>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</si>
  <si>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</si>
  <si>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</si>
  <si>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</si>
  <si>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</si>
  <si>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</si>
  <si>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</si>
  <si>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</si>
  <si>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</si>
  <si>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</si>
  <si>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</si>
  <si>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</si>
  <si>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</si>
  <si>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</si>
  <si>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</si>
  <si>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</si>
  <si>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</si>
  <si>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</si>
  <si>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</si>
  <si>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</si>
  <si>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</si>
  <si>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</si>
  <si>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</si>
  <si>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</si>
  <si>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</si>
  <si>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</si>
  <si>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</si>
  <si>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</si>
  <si>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</si>
  <si>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</si>
  <si>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</si>
  <si>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</si>
  <si>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</si>
  <si>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</si>
  <si>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</si>
  <si>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</si>
  <si>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</si>
  <si>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</si>
  <si>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</si>
  <si>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</si>
  <si>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</si>
  <si>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</si>
  <si>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</si>
  <si>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</si>
  <si>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</si>
  <si>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</si>
  <si>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</si>
  <si>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</si>
  <si>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</si>
  <si>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</si>
  <si>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</si>
  <si>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</si>
  <si>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</si>
  <si>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</si>
  <si>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</si>
  <si>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</si>
  <si>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</si>
  <si>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</si>
  <si>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</si>
  <si>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</si>
  <si>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</si>
  <si>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</si>
  <si>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</si>
  <si>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</si>
  <si>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</si>
  <si>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</si>
  <si>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</si>
  <si>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</si>
  <si>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</si>
  <si>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</si>
  <si>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</si>
  <si>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</si>
  <si>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</si>
  <si>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</si>
  <si>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</si>
  <si>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</si>
  <si>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</si>
  <si>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</si>
  <si>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</si>
  <si>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</si>
  <si>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</si>
  <si>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</si>
  <si>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</si>
  <si>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</si>
  <si>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</si>
  <si>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</si>
  <si>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</si>
  <si>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</si>
  <si>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</si>
  <si>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</si>
  <si>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</si>
  <si>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</si>
  <si>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</si>
  <si>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</si>
  <si>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</si>
  <si>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</si>
  <si>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</si>
  <si>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</si>
  <si>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</si>
  <si>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</si>
  <si>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</si>
  <si>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</si>
  <si>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</si>
  <si>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</si>
  <si>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</si>
  <si>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</si>
  <si>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</si>
  <si>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</si>
  <si>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</si>
  <si>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</si>
  <si>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</si>
  <si>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</si>
  <si>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</si>
  <si>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</si>
  <si>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</si>
  <si>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</si>
  <si>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</si>
  <si>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</si>
  <si>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</si>
  <si>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</si>
  <si>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</si>
  <si>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</si>
  <si>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</si>
  <si>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</si>
  <si>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</si>
  <si>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</si>
  <si>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</si>
  <si>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</si>
  <si>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</si>
  <si>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</si>
  <si>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</si>
  <si>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</si>
  <si>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</si>
  <si>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</si>
  <si>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</si>
  <si>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</si>
  <si>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</si>
  <si>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</si>
  <si>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</si>
  <si>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</si>
  <si>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</si>
  <si>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</si>
  <si>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</si>
  <si>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</si>
  <si>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</si>
  <si>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</si>
  <si>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</si>
  <si>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</si>
  <si>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</si>
  <si>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</si>
  <si>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</si>
  <si>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</si>
  <si>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</si>
  <si>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</si>
  <si>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</si>
  <si>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</si>
  <si>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</si>
  <si>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</si>
  <si>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</si>
  <si>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</si>
  <si>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</si>
  <si>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</si>
  <si>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</si>
  <si>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</si>
  <si>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</si>
  <si>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</si>
  <si>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</si>
  <si>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</si>
  <si>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</si>
  <si>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</si>
  <si>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</si>
  <si>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</si>
  <si>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</si>
  <si>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</si>
  <si>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</si>
  <si>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</si>
  <si>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</si>
  <si>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</si>
  <si>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</si>
  <si>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</si>
  <si>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</si>
  <si>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</si>
  <si>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</si>
  <si>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</si>
  <si>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</si>
  <si>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</si>
  <si>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</si>
  <si>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</si>
  <si>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</si>
  <si>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</si>
  <si>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</si>
  <si>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</si>
  <si>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</si>
  <si>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</si>
  <si>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</si>
  <si>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</si>
  <si>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</si>
  <si>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</si>
  <si>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</si>
  <si>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</si>
  <si>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</si>
  <si>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</si>
  <si>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</si>
  <si>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</si>
  <si>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</si>
  <si>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</si>
  <si>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</si>
  <si>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</si>
  <si>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</si>
  <si>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</si>
  <si>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</si>
  <si>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</si>
  <si>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</si>
  <si>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</si>
  <si>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</si>
  <si>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</si>
  <si>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</si>
  <si>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</si>
  <si>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</si>
  <si>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</si>
  <si>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</si>
  <si>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</si>
  <si>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</si>
  <si>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</si>
  <si>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</si>
  <si>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</si>
  <si>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</si>
  <si>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</si>
  <si>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</si>
  <si>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</si>
  <si>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</si>
  <si>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</si>
  <si>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</si>
  <si>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</si>
  <si>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</si>
  <si>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</si>
  <si>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</si>
  <si>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</si>
  <si>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</si>
  <si>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</si>
  <si>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</si>
  <si>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</si>
  <si>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</si>
  <si>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</si>
  <si>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</si>
  <si>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</si>
  <si>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</si>
  <si>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</si>
  <si>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</si>
  <si>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</si>
  <si>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</si>
  <si>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</si>
  <si>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</si>
  <si>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</si>
  <si>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</si>
  <si>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</si>
  <si>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</si>
  <si>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</si>
  <si>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</si>
  <si>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</si>
  <si>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</si>
  <si>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</si>
  <si>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</si>
  <si>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</si>
  <si>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</si>
  <si>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</si>
  <si>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</si>
  <si>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</si>
  <si>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</si>
  <si>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</si>
  <si>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</si>
  <si>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</si>
  <si>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</si>
  <si>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</si>
  <si>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</si>
  <si>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</si>
  <si>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</si>
  <si>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</si>
  <si>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</si>
  <si>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</si>
  <si>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</si>
  <si>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</si>
  <si>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</si>
  <si>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</si>
  <si>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</si>
  <si>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</si>
  <si>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</si>
  <si>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</si>
  <si>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</si>
  <si>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</si>
  <si>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</si>
  <si>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</si>
  <si>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</si>
  <si>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</si>
  <si>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</si>
  <si>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</si>
  <si>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</si>
  <si>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</si>
  <si>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</si>
  <si>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</si>
  <si>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</si>
  <si>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</si>
  <si>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</si>
  <si>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</si>
  <si>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</si>
  <si>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</si>
  <si>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</si>
  <si>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</si>
  <si>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</si>
  <si>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</si>
  <si>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</si>
  <si>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</si>
  <si>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</si>
  <si>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</si>
  <si>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</si>
  <si>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</si>
  <si>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</si>
  <si>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</si>
  <si>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</si>
  <si>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</si>
  <si>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</si>
  <si>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</si>
  <si>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</si>
  <si>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</si>
  <si>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</si>
  <si>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</si>
  <si>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</si>
  <si>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</si>
  <si>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</si>
  <si>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</si>
  <si>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</si>
  <si>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</si>
  <si>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</si>
  <si>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</si>
  <si>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</si>
  <si>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</si>
  <si>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</si>
  <si>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</si>
  <si>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</si>
  <si>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</si>
  <si>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</si>
  <si>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</si>
  <si>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</si>
  <si>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</si>
  <si>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</si>
  <si>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</si>
  <si>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</si>
  <si>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</si>
  <si>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</si>
  <si>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</si>
  <si>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</si>
  <si>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</si>
  <si>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</si>
  <si>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</si>
  <si>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</si>
  <si>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</si>
  <si>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</si>
  <si>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</si>
  <si>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</si>
  <si>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</si>
  <si>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</si>
  <si>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</si>
  <si>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</si>
  <si>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</si>
  <si>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</si>
  <si>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</si>
  <si>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</si>
  <si>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</si>
  <si>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</si>
  <si>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</si>
  <si>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</si>
  <si>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</si>
  <si>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</si>
  <si>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</si>
  <si>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</si>
  <si>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</si>
  <si>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</si>
  <si>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</si>
  <si>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</si>
  <si>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</si>
  <si>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</si>
  <si>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</si>
  <si>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</si>
  <si>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</si>
  <si>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</si>
  <si>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</si>
  <si>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</si>
  <si>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</si>
  <si>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</si>
  <si>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</si>
  <si>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</si>
  <si>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</si>
  <si>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</si>
  <si>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</si>
  <si>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</si>
  <si>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</si>
  <si>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</si>
  <si>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</si>
  <si>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</si>
  <si>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</si>
  <si>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</si>
  <si>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</si>
  <si>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</si>
  <si>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</si>
  <si>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</si>
  <si>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</si>
  <si>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</si>
  <si>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</si>
  <si>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</si>
  <si>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</si>
  <si>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</si>
  <si>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</si>
  <si>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</si>
  <si>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</si>
  <si>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</si>
  <si>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</si>
  <si>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</si>
  <si>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</si>
  <si>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</si>
  <si>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</si>
  <si>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</si>
  <si>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</si>
  <si>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</si>
  <si>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</si>
  <si>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</si>
  <si>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</si>
  <si>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</si>
  <si>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</si>
  <si>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</si>
  <si>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</si>
  <si>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</si>
  <si>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</si>
  <si>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</si>
  <si>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</si>
  <si>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</si>
  <si>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</si>
  <si>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</si>
  <si>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</si>
  <si>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</si>
  <si>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</si>
  <si>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</si>
  <si>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</si>
  <si>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</si>
  <si>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</si>
  <si>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</si>
  <si>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</si>
  <si>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</si>
  <si>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</si>
  <si>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</si>
  <si>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</si>
  <si>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</si>
  <si>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</si>
  <si>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</si>
  <si>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</si>
  <si>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</si>
  <si>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</si>
  <si>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</si>
  <si>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</si>
  <si>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</si>
  <si>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</si>
  <si>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</si>
  <si>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</si>
  <si>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</si>
  <si>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</si>
  <si>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</si>
  <si>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</si>
  <si>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</si>
  <si>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</si>
  <si>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</si>
  <si>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</si>
  <si>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</si>
  <si>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</si>
  <si>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</si>
  <si>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</si>
  <si>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</si>
  <si>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</si>
  <si>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</si>
  <si>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</si>
  <si>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</si>
  <si>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</si>
  <si>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</si>
  <si>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</si>
  <si>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</si>
  <si>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</si>
  <si>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</si>
  <si>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</si>
  <si>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</si>
  <si>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</si>
  <si>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</si>
  <si>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</si>
  <si>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</si>
  <si>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</si>
  <si>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</si>
  <si>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</si>
  <si>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</si>
  <si>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</si>
  <si>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</si>
  <si>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</si>
  <si>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</si>
  <si>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</si>
  <si>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</si>
  <si>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</si>
  <si>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</si>
  <si>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</si>
  <si>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</si>
  <si>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</si>
  <si>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</si>
  <si>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</si>
  <si>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</si>
  <si>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</si>
  <si>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</si>
  <si>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</si>
  <si>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</si>
  <si>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</si>
  <si>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</si>
  <si>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</si>
  <si>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</si>
  <si>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</si>
  <si>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</si>
  <si>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</si>
  <si>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</si>
  <si>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</si>
  <si>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</si>
  <si>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</si>
  <si>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</si>
  <si>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</si>
  <si>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</si>
  <si>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</si>
  <si>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</si>
  <si>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</si>
  <si>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</si>
  <si>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</si>
  <si>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</si>
  <si>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</si>
  <si>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</si>
  <si>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</si>
  <si>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</si>
  <si>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</si>
  <si>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</si>
  <si>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</si>
  <si>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</si>
  <si>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</si>
  <si>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</si>
  <si>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</si>
  <si>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</si>
  <si>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</si>
  <si>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</si>
  <si>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</si>
  <si>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</si>
  <si>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</si>
  <si>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</si>
  <si>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</si>
  <si>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</si>
  <si>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</si>
  <si>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</si>
  <si>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</si>
  <si>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</si>
  <si>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</si>
  <si>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</si>
  <si>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</si>
  <si>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</si>
  <si>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</si>
  <si>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</si>
  <si>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</si>
  <si>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</si>
  <si>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</si>
  <si>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</si>
  <si>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</si>
  <si>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</si>
  <si>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</si>
  <si>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</si>
  <si>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</si>
  <si>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</si>
  <si>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</si>
  <si>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</si>
  <si>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</si>
  <si>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</si>
  <si>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</si>
  <si>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</si>
  <si>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</si>
  <si>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</si>
  <si>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</si>
  <si>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</si>
  <si>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</si>
  <si>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</si>
  <si>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</si>
  <si>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</si>
  <si>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</si>
  <si>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</si>
  <si>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</si>
  <si>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</si>
  <si>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</si>
  <si>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</si>
  <si>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</si>
  <si>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</si>
  <si>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</si>
  <si>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</si>
  <si>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</si>
  <si>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</si>
  <si>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</si>
  <si>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</si>
  <si>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</si>
  <si>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</si>
  <si>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</si>
  <si>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</si>
  <si>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</si>
  <si>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</si>
  <si>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</si>
  <si>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</si>
  <si>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</si>
  <si>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</si>
  <si>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</si>
  <si>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</si>
  <si>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</si>
  <si>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</si>
  <si>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</si>
  <si>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</si>
  <si>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</si>
  <si>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</si>
  <si>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</si>
  <si>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</si>
  <si>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</si>
  <si>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</si>
  <si>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</si>
  <si>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</si>
  <si>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</si>
  <si>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</si>
  <si>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</si>
  <si>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</si>
  <si>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</si>
  <si>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</si>
  <si>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</si>
  <si>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</si>
  <si>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</si>
  <si>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</si>
  <si>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</si>
  <si>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</si>
  <si>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</si>
  <si>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</si>
  <si>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</si>
  <si>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</si>
  <si>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</si>
  <si>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</si>
  <si>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</si>
  <si>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</si>
  <si>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</si>
  <si>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</si>
  <si>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</si>
  <si>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</si>
  <si>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</si>
  <si>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</si>
  <si>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</si>
  <si>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</si>
  <si>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</si>
  <si>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</si>
  <si>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</si>
  <si>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</si>
  <si>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</si>
  <si>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</si>
  <si>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</si>
  <si>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</si>
  <si>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</si>
  <si>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</si>
  <si>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</si>
  <si>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</si>
  <si>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</si>
  <si>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</si>
  <si>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</si>
  <si>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</si>
  <si>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</si>
  <si>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</si>
  <si>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</si>
  <si>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</si>
  <si>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</si>
  <si>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</si>
  <si>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</si>
  <si>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</si>
  <si>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</si>
  <si>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</si>
  <si>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</si>
  <si>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</si>
  <si>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</si>
  <si>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</si>
  <si>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</si>
  <si>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</si>
  <si>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</si>
  <si>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</si>
  <si>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</si>
  <si>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</si>
  <si>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</si>
  <si>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</si>
  <si>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</si>
  <si>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</si>
  <si>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</si>
  <si>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</si>
  <si>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</si>
  <si>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</si>
  <si>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</si>
  <si>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</si>
  <si>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</si>
  <si>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</si>
  <si>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</si>
  <si>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</si>
  <si>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</si>
  <si>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</si>
  <si>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</si>
  <si>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</si>
  <si>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</si>
  <si>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</si>
  <si>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</si>
  <si>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</si>
  <si>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</si>
  <si>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</si>
  <si>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</si>
  <si>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</si>
  <si>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</si>
  <si>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</si>
  <si>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</si>
  <si>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</si>
  <si>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</si>
  <si>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</si>
  <si>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</si>
  <si>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</si>
  <si>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</si>
  <si>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</si>
  <si>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</si>
  <si>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</si>
  <si>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</si>
  <si>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</si>
  <si>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</si>
  <si>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</si>
  <si>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</si>
  <si>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</si>
  <si>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</si>
  <si>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</si>
  <si>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</si>
  <si>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</si>
  <si>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</si>
  <si>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</si>
  <si>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</si>
  <si>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</si>
  <si>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</si>
  <si>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</si>
  <si>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</si>
  <si>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</si>
  <si>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</si>
  <si>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</si>
  <si>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</si>
  <si>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</si>
  <si>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</si>
  <si>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</si>
  <si>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</si>
  <si>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</si>
  <si>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</si>
  <si>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</si>
  <si>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</si>
  <si>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</si>
  <si>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</si>
  <si>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</si>
  <si>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</si>
  <si>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</si>
  <si>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</si>
  <si>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</si>
  <si>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</si>
  <si>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</si>
  <si>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</si>
  <si>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</si>
  <si>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</si>
  <si>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</si>
  <si>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</si>
  <si>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</si>
  <si>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</si>
  <si>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</si>
  <si>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</si>
  <si>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</si>
  <si>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</si>
  <si>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</si>
  <si>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</si>
  <si>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</si>
  <si>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</si>
  <si>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</si>
  <si>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</si>
  <si>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</si>
  <si>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</si>
  <si>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</si>
  <si>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</si>
  <si>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</si>
  <si>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</si>
  <si>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</si>
  <si>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</si>
  <si>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</si>
  <si>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</si>
  <si>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</si>
  <si>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</si>
  <si>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</si>
  <si>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</si>
  <si>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</si>
  <si>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</si>
  <si>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</si>
  <si>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</si>
  <si>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</si>
  <si>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</si>
  <si>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</si>
  <si>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</si>
  <si>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</si>
  <si>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</si>
  <si>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</si>
  <si>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</si>
  <si>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</si>
  <si>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</si>
  <si>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</si>
  <si>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</si>
  <si>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</si>
  <si>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</si>
  <si>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</si>
  <si>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</si>
  <si>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</si>
  <si>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</si>
  <si>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</si>
  <si>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</si>
  <si>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</si>
  <si>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</si>
  <si>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</si>
  <si>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</si>
  <si>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</si>
  <si>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</si>
  <si>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</si>
  <si>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</si>
  <si>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</si>
  <si>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</si>
  <si>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</si>
  <si>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</si>
  <si>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</si>
  <si>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</si>
  <si>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</si>
  <si>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</si>
  <si>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</si>
  <si>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</si>
  <si>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</si>
  <si>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</si>
  <si>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</si>
  <si>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</si>
  <si>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</si>
  <si>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</si>
  <si>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</si>
  <si>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</si>
  <si>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</si>
  <si>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</si>
  <si>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</si>
  <si>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</si>
  <si>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</si>
  <si>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</si>
  <si>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</si>
  <si>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</si>
  <si>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</si>
  <si>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</si>
  <si>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</si>
  <si>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</si>
  <si>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</si>
  <si>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</si>
  <si>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</si>
  <si>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</si>
  <si>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</si>
  <si>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</si>
  <si>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</si>
  <si>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</si>
  <si>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</si>
  <si>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</si>
  <si>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</si>
  <si>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</si>
  <si>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</si>
  <si>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</si>
  <si>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</si>
  <si>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</si>
  <si>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</si>
  <si>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</si>
  <si>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</si>
  <si>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</si>
  <si>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</si>
  <si>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</si>
  <si>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</si>
  <si>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</si>
  <si>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</si>
  <si>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</si>
  <si>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</si>
  <si>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</si>
  <si>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</si>
  <si>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</si>
  <si>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</si>
  <si>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</si>
  <si>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</si>
  <si>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</si>
  <si>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</si>
  <si>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</si>
  <si>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</si>
  <si>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</si>
  <si>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</si>
  <si>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</si>
  <si>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</si>
  <si>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</si>
  <si>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</si>
  <si>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</si>
  <si>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</si>
  <si>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</si>
  <si>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</si>
  <si>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</si>
  <si>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</si>
  <si>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</si>
  <si>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</si>
  <si>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</si>
  <si>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</si>
  <si>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</si>
  <si>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</si>
  <si>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</si>
  <si>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</si>
  <si>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</si>
  <si>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</si>
  <si>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</si>
  <si>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</si>
  <si>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</si>
  <si>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</si>
  <si>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</si>
  <si>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</si>
  <si>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</si>
  <si>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</si>
  <si>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</si>
  <si>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</si>
  <si>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</si>
  <si>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</si>
  <si>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</si>
  <si>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</si>
  <si>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</si>
  <si>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</si>
  <si>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</si>
  <si>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</si>
  <si>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</si>
  <si>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</si>
  <si>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</si>
  <si>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</si>
  <si>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</si>
  <si>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</si>
  <si>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</si>
  <si>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</si>
  <si>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</si>
  <si>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</si>
  <si>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</si>
  <si>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</si>
  <si>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</si>
  <si>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</si>
  <si>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</si>
  <si>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</si>
  <si>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</si>
  <si>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</si>
  <si>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</si>
  <si>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</si>
  <si>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</si>
  <si>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</si>
  <si>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</si>
  <si>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</si>
  <si>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</si>
  <si>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</si>
  <si>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</si>
  <si>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</si>
  <si>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</si>
  <si>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</si>
  <si>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</si>
  <si>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</si>
  <si>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</si>
  <si>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</si>
  <si>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</si>
  <si>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</si>
  <si>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</si>
  <si>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</si>
  <si>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</si>
  <si>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</si>
  <si>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</si>
  <si>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</si>
  <si>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</si>
  <si>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</si>
  <si>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</si>
  <si>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</si>
  <si>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</si>
  <si>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</si>
  <si>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</si>
  <si>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</si>
  <si>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</si>
  <si>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</si>
  <si>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</si>
  <si>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</si>
  <si>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</si>
  <si>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</si>
  <si>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</si>
  <si>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</si>
  <si>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</si>
  <si>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</si>
  <si>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</si>
  <si>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</si>
  <si>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</si>
  <si>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</si>
  <si>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</si>
  <si>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</si>
  <si>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</si>
  <si>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</si>
  <si>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</si>
  <si>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</si>
  <si>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</si>
  <si>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</si>
  <si>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</si>
  <si>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</si>
  <si>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</si>
  <si>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</si>
  <si>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</si>
  <si>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</si>
  <si>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</si>
  <si>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</si>
  <si>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</si>
  <si>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</si>
  <si>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</si>
  <si>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</si>
  <si>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</si>
  <si>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</si>
  <si>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</si>
  <si>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</si>
  <si>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</si>
  <si>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</si>
  <si>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</si>
  <si>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</si>
  <si>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</si>
  <si>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</si>
  <si>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</si>
  <si>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</si>
  <si>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</si>
  <si>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</si>
  <si>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</si>
  <si>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</si>
  <si>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</si>
  <si>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</si>
  <si>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</si>
  <si>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</si>
  <si>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</si>
  <si>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</si>
  <si>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</si>
  <si>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</si>
  <si>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</si>
  <si>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</si>
  <si>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</si>
  <si>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</si>
  <si>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</si>
  <si>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</si>
  <si>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</si>
  <si>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</si>
  <si>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</si>
  <si>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</si>
  <si>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</si>
  <si>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</si>
  <si>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</si>
  <si>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</si>
  <si>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</si>
  <si>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</si>
  <si>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</si>
  <si>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</si>
  <si>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</si>
  <si>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</si>
  <si>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</si>
  <si>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</si>
  <si>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</si>
  <si>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</si>
  <si>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</si>
  <si>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</si>
  <si>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</si>
  <si>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</si>
  <si>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</si>
  <si>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</si>
  <si>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</si>
  <si>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</si>
  <si>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</si>
  <si>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</si>
  <si>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</si>
  <si>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</si>
  <si>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</si>
  <si>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</si>
  <si>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</si>
  <si>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</si>
  <si>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</si>
  <si>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</si>
  <si>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</si>
  <si>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</si>
  <si>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</si>
  <si>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</si>
  <si>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</si>
  <si>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</si>
  <si>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</si>
  <si>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</si>
  <si>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</si>
  <si>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</si>
  <si>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</si>
  <si>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</si>
  <si>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</si>
  <si>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</si>
  <si>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</si>
  <si>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</si>
  <si>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</si>
  <si>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</si>
  <si>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</si>
  <si>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</si>
  <si>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</si>
  <si>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</si>
  <si>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</si>
  <si>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</si>
  <si>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</si>
  <si>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</si>
  <si>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</si>
  <si>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</si>
  <si>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</si>
  <si>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</si>
  <si>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</si>
  <si>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</si>
  <si>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</si>
  <si>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</si>
  <si>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</si>
  <si>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</si>
  <si>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</si>
  <si>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</si>
  <si>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</si>
  <si>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</si>
  <si>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</si>
  <si>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</si>
  <si>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</si>
  <si>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</si>
  <si>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</si>
  <si>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</si>
  <si>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</si>
  <si>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</si>
  <si>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</si>
  <si>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</si>
  <si>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</si>
  <si>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</si>
  <si>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</si>
  <si>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</si>
  <si>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</si>
  <si>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</si>
  <si>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</si>
  <si>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</si>
  <si>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</si>
  <si>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</si>
  <si>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</si>
  <si>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</si>
  <si>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</si>
  <si>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</si>
  <si>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</si>
  <si>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</si>
  <si>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</si>
  <si>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</si>
  <si>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</si>
  <si>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</si>
  <si>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</si>
  <si>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</si>
  <si>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</si>
  <si>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</si>
  <si>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</si>
  <si>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</si>
  <si>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</si>
  <si>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</si>
  <si>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</si>
  <si>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</si>
  <si>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</si>
  <si>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</si>
  <si>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</si>
  <si>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</si>
  <si>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</si>
  <si>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</si>
  <si>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</si>
  <si>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</si>
  <si>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</si>
  <si>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</si>
  <si>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</si>
  <si>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</si>
  <si>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</si>
  <si>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</si>
  <si>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</si>
  <si>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</si>
  <si>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</si>
  <si>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</si>
  <si>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</si>
  <si>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</si>
  <si>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</si>
  <si>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</si>
  <si>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</si>
  <si>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</si>
  <si>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</si>
  <si>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</si>
  <si>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</si>
  <si>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</si>
  <si>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</si>
  <si>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</si>
  <si>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</si>
  <si>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</si>
  <si>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</si>
  <si>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</si>
  <si>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</si>
  <si>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</si>
  <si>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</si>
  <si>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</si>
  <si>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</si>
  <si>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</si>
  <si>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</si>
  <si>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</si>
  <si>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</si>
  <si>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</si>
  <si>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</si>
  <si>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</si>
  <si>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</si>
  <si>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</si>
  <si>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</si>
  <si>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</si>
  <si>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</si>
  <si>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</si>
  <si>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</si>
  <si>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</si>
  <si>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</si>
  <si>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</si>
  <si>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</si>
  <si>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</si>
  <si>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</si>
  <si>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</si>
  <si>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</si>
  <si>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</si>
  <si>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</si>
  <si>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</si>
  <si>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</si>
  <si>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</si>
  <si>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</si>
  <si>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</si>
  <si>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</si>
  <si>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</si>
  <si>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</si>
  <si>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</si>
  <si>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</si>
  <si>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</si>
  <si>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</si>
  <si>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</si>
  <si>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</si>
  <si>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</si>
  <si>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</si>
  <si>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</si>
  <si>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</si>
  <si>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</si>
  <si>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</si>
  <si>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</si>
  <si>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</si>
  <si>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</si>
  <si>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</si>
  <si>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</si>
  <si>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</si>
  <si>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</si>
  <si>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</si>
  <si>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</si>
  <si>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</si>
  <si>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</si>
  <si>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</si>
  <si>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</si>
  <si>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</si>
  <si>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</si>
  <si>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</si>
  <si>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</si>
  <si>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</si>
  <si>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</si>
  <si>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</si>
  <si>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</si>
  <si>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</si>
  <si>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</si>
  <si>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</si>
  <si>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</si>
  <si>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</si>
  <si>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</si>
  <si>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</si>
  <si>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</si>
  <si>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</si>
  <si>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</si>
  <si>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</si>
  <si>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</si>
  <si>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</si>
  <si>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</si>
  <si>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</si>
  <si>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</si>
  <si>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</si>
  <si>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</si>
  <si>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</si>
  <si>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</si>
  <si>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</si>
  <si>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</si>
  <si>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</si>
  <si>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</si>
  <si>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</si>
  <si>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</si>
  <si>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</si>
  <si>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</si>
  <si>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</si>
  <si>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</si>
  <si>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</si>
  <si>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</si>
  <si>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</si>
  <si>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</si>
  <si>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</si>
  <si>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</si>
  <si>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</si>
  <si>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</si>
  <si>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</si>
  <si>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</si>
  <si>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</si>
  <si>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</si>
  <si>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</si>
  <si>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</si>
  <si>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</si>
  <si>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</si>
  <si>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</si>
  <si>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</si>
  <si>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</si>
  <si>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</si>
  <si>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</si>
  <si>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</si>
  <si>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</si>
  <si>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</si>
  <si>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</si>
  <si>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</si>
  <si>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</si>
  <si>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</si>
  <si>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</si>
  <si>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</si>
  <si>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</si>
  <si>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</si>
  <si>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</si>
  <si>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</si>
  <si>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</si>
  <si>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</si>
  <si>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</si>
  <si>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</si>
  <si>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</si>
  <si>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</si>
  <si>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</si>
  <si>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</si>
  <si>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</si>
  <si>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</si>
  <si>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</si>
  <si>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</si>
  <si>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</si>
  <si>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</si>
  <si>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</si>
  <si>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</si>
  <si>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</si>
  <si>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</si>
  <si>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</si>
  <si>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</si>
  <si>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</si>
  <si>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</si>
  <si>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</si>
  <si>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</si>
  <si>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</si>
  <si>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</si>
  <si>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</si>
  <si>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</si>
  <si>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</si>
  <si>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</si>
  <si>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</si>
  <si>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</si>
  <si>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</si>
  <si>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</si>
  <si>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</si>
  <si>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</si>
  <si>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</si>
  <si>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</si>
  <si>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</si>
  <si>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</si>
  <si>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</si>
  <si>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</si>
  <si>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</si>
  <si>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</si>
  <si>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</si>
  <si>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</si>
  <si>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</si>
  <si>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</si>
  <si>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</si>
  <si>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</si>
  <si>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</si>
  <si>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</si>
  <si>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</si>
  <si>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</si>
  <si>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</si>
  <si>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</si>
  <si>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</si>
  <si>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</si>
  <si>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</si>
  <si>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</si>
  <si>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</si>
  <si>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</si>
  <si>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</si>
  <si>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</si>
  <si>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</si>
  <si>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</si>
  <si>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</si>
  <si>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</si>
  <si>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</si>
  <si>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</si>
  <si>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</si>
  <si>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</si>
  <si>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</si>
  <si>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</si>
  <si>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</si>
  <si>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</si>
  <si>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</si>
  <si>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</si>
  <si>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</si>
  <si>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</si>
  <si>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</si>
  <si>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</si>
  <si>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</si>
  <si>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</si>
  <si>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</si>
  <si>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</si>
  <si>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</si>
  <si>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</si>
  <si>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</si>
  <si>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</si>
  <si>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</si>
  <si>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</si>
  <si>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</si>
  <si>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</si>
  <si>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</si>
  <si>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</si>
  <si>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</si>
  <si>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</si>
  <si>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</si>
  <si>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</si>
  <si>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</si>
  <si>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</si>
  <si>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</si>
  <si>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</si>
  <si>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</si>
  <si>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</si>
  <si>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</si>
  <si>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</si>
  <si>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</si>
  <si>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</si>
  <si>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</si>
  <si>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</si>
  <si>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</si>
  <si>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</si>
  <si>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</si>
  <si>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</si>
  <si>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</si>
  <si>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</si>
  <si>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</si>
  <si>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</si>
  <si>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</si>
  <si>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</si>
  <si>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</si>
  <si>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</si>
  <si>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</si>
  <si>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</si>
  <si>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</si>
  <si>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</si>
  <si>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</si>
  <si>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</si>
  <si>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</si>
  <si>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</si>
  <si>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</si>
  <si>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</si>
  <si>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</si>
  <si>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</si>
  <si>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</si>
  <si>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</si>
  <si>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</si>
  <si>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</si>
  <si>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</si>
  <si>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</si>
  <si>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</si>
  <si>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</si>
  <si>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</si>
  <si>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</si>
  <si>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</si>
  <si>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</si>
  <si>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</si>
  <si>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</si>
  <si>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</si>
  <si>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</si>
  <si>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</si>
  <si>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</si>
  <si>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</si>
  <si>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</si>
  <si>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</si>
  <si>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</si>
  <si>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</si>
  <si>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</si>
  <si>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</si>
  <si>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</si>
  <si>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</si>
  <si>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</si>
  <si>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</si>
  <si>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</si>
  <si>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</si>
  <si>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</si>
  <si>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</si>
  <si>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</si>
  <si>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</si>
  <si>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</si>
  <si>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</si>
  <si>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</si>
  <si>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</si>
  <si>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</si>
  <si>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</si>
  <si>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</si>
  <si>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</si>
  <si>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</si>
  <si>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</si>
  <si>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</si>
  <si>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</si>
  <si>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</si>
  <si>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</si>
  <si>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</si>
  <si>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</si>
  <si>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</si>
  <si>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</si>
  <si>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</si>
  <si>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</si>
  <si>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</si>
  <si>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</si>
  <si>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</si>
  <si>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</si>
  <si>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</si>
  <si>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</si>
  <si>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</si>
  <si>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</si>
  <si>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</si>
  <si>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</si>
  <si>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</si>
  <si>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</si>
  <si>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</si>
  <si>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</si>
  <si>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</si>
  <si>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</si>
  <si>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</si>
  <si>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</si>
  <si>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</si>
  <si>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</si>
  <si>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</si>
  <si>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</si>
  <si>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</si>
  <si>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</si>
  <si>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</si>
  <si>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</si>
  <si>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</si>
  <si>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</si>
  <si>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</si>
  <si>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</si>
  <si>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</si>
  <si>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</si>
  <si>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</si>
  <si>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</si>
  <si>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</si>
  <si>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</si>
  <si>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</si>
  <si>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</si>
  <si>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</si>
  <si>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</si>
  <si>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</si>
  <si>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</si>
  <si>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</si>
  <si>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</si>
  <si>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</si>
  <si>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</si>
  <si>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</si>
  <si>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</si>
  <si>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</si>
  <si>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</si>
  <si>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</si>
  <si>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</si>
  <si>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</si>
  <si>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</si>
  <si>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</si>
  <si>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</si>
  <si>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</si>
  <si>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</si>
  <si>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</si>
  <si>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</si>
  <si>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</si>
  <si>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</si>
  <si>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</si>
  <si>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</si>
  <si>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</si>
  <si>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</si>
  <si>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</si>
  <si>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</si>
  <si>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</si>
  <si>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</si>
  <si>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</si>
  <si>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</si>
  <si>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</si>
  <si>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</si>
  <si>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</si>
  <si>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</si>
  <si>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</si>
  <si>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</si>
  <si>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</si>
  <si>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</si>
  <si>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</si>
  <si>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</si>
  <si>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</si>
  <si>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</si>
  <si>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</si>
  <si>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</si>
  <si>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</si>
  <si>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</si>
  <si>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</si>
  <si>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</si>
  <si>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</si>
  <si>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</si>
  <si>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</si>
  <si>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</si>
  <si>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</si>
  <si>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</si>
  <si>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</si>
  <si>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</si>
  <si>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</si>
  <si>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</si>
  <si>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</si>
  <si>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</si>
  <si>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</si>
  <si>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</si>
  <si>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</si>
  <si>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</si>
  <si>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</si>
  <si>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</si>
  <si>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</si>
  <si>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</si>
  <si>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</si>
  <si>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</si>
  <si>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</si>
  <si>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</si>
  <si>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</si>
  <si>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</si>
  <si>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</si>
  <si>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</si>
  <si>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</si>
  <si>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</si>
  <si>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</si>
  <si>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</si>
  <si>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</si>
  <si>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</si>
  <si>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</si>
  <si>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</si>
  <si>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</si>
  <si>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</si>
  <si>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</si>
  <si>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</si>
  <si>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</si>
  <si>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</si>
  <si>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</si>
  <si>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</si>
  <si>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</si>
  <si>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</si>
  <si>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</si>
  <si>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</si>
  <si>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</si>
  <si>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</si>
  <si>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</si>
  <si>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</si>
  <si>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</si>
  <si>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</si>
  <si>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</si>
  <si>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</si>
  <si>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</si>
  <si>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</si>
  <si>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</si>
  <si>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</si>
  <si>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</si>
  <si>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</si>
  <si>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</si>
  <si>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</si>
  <si>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</si>
  <si>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</si>
  <si>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</si>
  <si>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</si>
  <si>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</si>
  <si>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</si>
  <si>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</si>
  <si>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</si>
  <si>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</si>
  <si>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</si>
  <si>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</si>
  <si>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</si>
  <si>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</si>
  <si>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</si>
  <si>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</si>
  <si>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</si>
  <si>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</si>
  <si>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</si>
  <si>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</si>
  <si>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</si>
  <si>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</si>
  <si>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</si>
  <si>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</si>
  <si>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</si>
  <si>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</si>
  <si>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</si>
  <si>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</si>
  <si>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</si>
  <si>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</si>
  <si>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</si>
  <si>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</si>
  <si>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</si>
  <si>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</si>
  <si>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</si>
  <si>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</si>
  <si>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</si>
  <si>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</si>
  <si>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</si>
  <si>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</si>
  <si>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</si>
  <si>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</si>
  <si>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</si>
  <si>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</si>
  <si>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</si>
  <si>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</si>
  <si>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</si>
  <si>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</si>
  <si>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</si>
  <si>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</si>
  <si>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</si>
  <si>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</si>
  <si>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</si>
  <si>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</si>
  <si>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</si>
  <si>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</si>
  <si>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</si>
  <si>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</si>
  <si>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</si>
  <si>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</si>
  <si>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</si>
  <si>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</si>
  <si>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</si>
  <si>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</si>
  <si>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</si>
  <si>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</si>
  <si>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</si>
  <si>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</si>
  <si>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</si>
  <si>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</si>
  <si>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</si>
  <si>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</si>
  <si>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</si>
  <si>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</si>
  <si>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</si>
  <si>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</si>
  <si>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</si>
  <si>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</si>
  <si>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</si>
  <si>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</si>
  <si>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</si>
  <si>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</si>
  <si>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</si>
  <si>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</si>
  <si>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</si>
  <si>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</si>
  <si>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</si>
  <si>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</si>
  <si>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</si>
  <si>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</si>
  <si>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</si>
  <si>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</si>
  <si>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</si>
  <si>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</si>
  <si>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</si>
  <si>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</si>
  <si>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</si>
  <si>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</si>
  <si>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</si>
  <si>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</si>
  <si>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</si>
  <si>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</si>
  <si>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</si>
  <si>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</si>
  <si>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</si>
  <si>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</si>
  <si>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</si>
  <si>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</si>
  <si>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</si>
  <si>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</si>
  <si>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</si>
  <si>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</si>
  <si>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</si>
  <si>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</si>
  <si>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</si>
  <si>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</si>
  <si>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</si>
  <si>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</si>
  <si>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</si>
  <si>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</si>
  <si>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</si>
  <si>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</si>
  <si>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</si>
  <si>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</si>
  <si>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</si>
  <si>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</si>
  <si>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</si>
  <si>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</si>
  <si>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</si>
  <si>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</si>
  <si>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</si>
  <si>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</si>
  <si>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</si>
  <si>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</si>
  <si>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</si>
  <si>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</si>
  <si>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</si>
  <si>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</si>
  <si>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</si>
  <si>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</si>
  <si>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</si>
  <si>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</si>
  <si>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</si>
  <si>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</si>
  <si>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</si>
  <si>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</si>
  <si>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</si>
  <si>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</si>
  <si>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</si>
  <si>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</si>
  <si>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</si>
  <si>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</si>
  <si>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</si>
  <si>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</si>
  <si>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</si>
  <si>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</si>
  <si>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</si>
  <si>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</si>
  <si>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</si>
  <si>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</si>
  <si>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</si>
  <si>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</si>
  <si>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</si>
  <si>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</si>
  <si>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</si>
  <si>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</si>
  <si>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</si>
  <si>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</si>
  <si>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</si>
  <si>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</si>
  <si>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</si>
  <si>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</si>
  <si>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</si>
  <si>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</si>
  <si>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</si>
  <si>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</si>
  <si>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</si>
  <si>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</si>
  <si>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</si>
  <si>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</si>
  <si>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</si>
  <si>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</si>
  <si>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</si>
  <si>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</si>
  <si>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</si>
  <si>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</si>
  <si>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</si>
  <si>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</si>
  <si>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</si>
  <si>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</si>
  <si>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</si>
  <si>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</si>
  <si>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</si>
  <si>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</si>
  <si>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</si>
  <si>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</si>
  <si>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</si>
  <si>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</si>
  <si>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</si>
  <si>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</si>
  <si>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</si>
  <si>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</si>
  <si>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</si>
  <si>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</si>
  <si>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</si>
  <si>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</si>
  <si>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</si>
  <si>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</si>
  <si>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</si>
  <si>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</si>
  <si>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</si>
  <si>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</si>
  <si>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</si>
  <si>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</si>
  <si>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</si>
  <si>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</si>
  <si>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</si>
  <si>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</si>
  <si>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</si>
  <si>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</si>
  <si>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</si>
  <si>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</si>
  <si>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</si>
  <si>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</si>
  <si>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</si>
  <si>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</si>
  <si>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</si>
  <si>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</si>
  <si>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</si>
  <si>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</si>
  <si>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</si>
  <si>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</si>
  <si>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</si>
  <si>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</si>
  <si>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</si>
  <si>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</si>
  <si>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</si>
  <si>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</si>
  <si>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</si>
  <si>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</si>
  <si>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</si>
  <si>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</si>
  <si>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</si>
  <si>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</si>
  <si>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</si>
  <si>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</si>
  <si>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</si>
  <si>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</si>
  <si>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</si>
  <si>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</si>
  <si>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</si>
  <si>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</si>
  <si>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</si>
  <si>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</si>
  <si>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</si>
  <si>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</si>
  <si>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</si>
  <si>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</si>
  <si>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</si>
  <si>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</si>
  <si>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</si>
  <si>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</si>
  <si>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</si>
  <si>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</si>
  <si>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</si>
  <si>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</si>
  <si>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</si>
  <si>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</si>
  <si>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</si>
  <si>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</si>
  <si>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</si>
  <si>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</si>
  <si>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</si>
  <si>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</si>
  <si>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</si>
  <si>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</si>
  <si>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</si>
  <si>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</si>
  <si>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</si>
  <si>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</si>
  <si>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</si>
  <si>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</si>
  <si>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</si>
  <si>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</si>
  <si>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</si>
  <si>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</si>
  <si>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</si>
  <si>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</si>
  <si>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</si>
  <si>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</si>
  <si>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</si>
  <si>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</si>
  <si>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</si>
  <si>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</si>
  <si>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</si>
  <si>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</si>
  <si>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</si>
  <si>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</si>
  <si>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</si>
  <si>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</si>
  <si>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</si>
  <si>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</si>
  <si>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</si>
  <si>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</si>
  <si>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</si>
  <si>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</si>
  <si>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</si>
  <si>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</si>
  <si>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</si>
  <si>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</si>
  <si>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</si>
  <si>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</si>
  <si>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</si>
  <si>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</si>
  <si>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</si>
  <si>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</si>
  <si>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</si>
  <si>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</si>
  <si>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</si>
  <si>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</si>
  <si>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</si>
  <si>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</si>
  <si>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</si>
  <si>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</si>
  <si>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</si>
  <si>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</si>
  <si>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</si>
  <si>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</si>
  <si>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</si>
  <si>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</si>
  <si>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</si>
  <si>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</si>
  <si>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</si>
  <si>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</si>
  <si>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</si>
  <si>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</si>
  <si>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</si>
  <si>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</si>
  <si>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</si>
  <si>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</si>
  <si>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</si>
  <si>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</si>
  <si>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</si>
  <si>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</si>
  <si>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</si>
  <si>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</si>
  <si>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</si>
  <si>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</si>
  <si>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</si>
  <si>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</si>
  <si>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</si>
  <si>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</si>
  <si>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</si>
  <si>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</si>
  <si>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</si>
  <si>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</si>
  <si>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</si>
  <si>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</si>
  <si>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</si>
  <si>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</si>
  <si>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</si>
  <si>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</si>
  <si>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</si>
  <si>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</si>
  <si>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</si>
  <si>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</si>
  <si>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</si>
  <si>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</si>
  <si>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</si>
  <si>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</si>
  <si>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</si>
  <si>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</si>
  <si>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</si>
  <si>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</si>
  <si>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</si>
  <si>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</si>
  <si>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</si>
  <si>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</si>
  <si>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</si>
  <si>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</si>
  <si>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</si>
  <si>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</si>
  <si>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</si>
  <si>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</si>
  <si>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</si>
  <si>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</si>
  <si>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</si>
  <si>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</si>
  <si>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</si>
  <si>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</si>
  <si>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</si>
  <si>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</si>
  <si>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</si>
  <si>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</si>
  <si>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</si>
  <si>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</si>
  <si>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</si>
  <si>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</si>
  <si>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</si>
  <si>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</si>
  <si>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</si>
  <si>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</si>
  <si>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</si>
  <si>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</si>
  <si>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</si>
  <si>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</si>
  <si>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</si>
  <si>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</si>
  <si>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</si>
  <si>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</si>
  <si>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</si>
  <si>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</si>
  <si>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</si>
  <si>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</si>
  <si>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</si>
  <si>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</si>
  <si>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</si>
  <si>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</si>
  <si>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</si>
  <si>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</si>
  <si>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</si>
  <si>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</si>
  <si>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</si>
  <si>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</si>
  <si>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</si>
  <si>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</si>
  <si>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</si>
  <si>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</si>
  <si>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</si>
  <si>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</si>
  <si>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</si>
  <si>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</si>
  <si>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</si>
  <si>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</si>
  <si>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</si>
  <si>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</si>
  <si>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</si>
  <si>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</si>
  <si>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</si>
  <si>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</si>
  <si>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</si>
  <si>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</si>
  <si>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</si>
  <si>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</si>
  <si>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</si>
  <si>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</si>
  <si>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</si>
  <si>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</si>
  <si>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</si>
  <si>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</si>
  <si>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</si>
  <si>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</si>
  <si>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</si>
  <si>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</si>
  <si>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</si>
  <si>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</si>
  <si>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</si>
  <si>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</si>
  <si>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</si>
  <si>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</si>
  <si>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</si>
  <si>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</si>
  <si>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</si>
  <si>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</si>
  <si>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</si>
  <si>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</si>
  <si>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</si>
  <si>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</si>
  <si>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</si>
  <si>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</si>
  <si>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</si>
  <si>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</si>
  <si>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</si>
  <si>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</si>
  <si>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</si>
  <si>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</si>
  <si>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</si>
  <si>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</si>
  <si>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</si>
  <si>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</si>
  <si>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</si>
  <si>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</si>
  <si>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</si>
  <si>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</si>
  <si>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</si>
  <si>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</si>
  <si>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</si>
  <si>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</si>
  <si>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</si>
  <si>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</si>
  <si>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</si>
  <si>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</si>
  <si>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</si>
  <si>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</si>
  <si>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</si>
  <si>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</si>
  <si>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</si>
  <si>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</si>
  <si>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</si>
  <si>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</si>
  <si>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</si>
  <si>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</si>
  <si>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</si>
  <si>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</si>
  <si>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</si>
  <si>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</si>
  <si>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</si>
  <si>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</si>
  <si>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</si>
  <si>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</si>
  <si>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</si>
  <si>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</si>
  <si>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</si>
  <si>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</si>
  <si>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</si>
  <si>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</si>
  <si>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</si>
  <si>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</si>
  <si>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</si>
  <si>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</si>
  <si>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</si>
  <si>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</si>
  <si>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</si>
  <si>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</si>
  <si>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</si>
  <si>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</si>
  <si>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</si>
  <si>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</si>
  <si>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</si>
  <si>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</si>
  <si>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</si>
  <si>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</si>
  <si>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</si>
  <si>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</si>
  <si>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</si>
  <si>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</si>
  <si>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</si>
  <si>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</si>
  <si>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</si>
  <si>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</si>
  <si>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</si>
  <si>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</si>
  <si>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</si>
  <si>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</si>
  <si>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</si>
  <si>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</si>
  <si>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</si>
  <si>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</si>
  <si>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</si>
  <si>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</si>
  <si>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</si>
  <si>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</si>
  <si>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</si>
  <si>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</si>
  <si>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</si>
  <si>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</si>
  <si>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</si>
  <si>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</si>
  <si>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</si>
  <si>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</si>
  <si>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</si>
  <si>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</si>
  <si>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</si>
  <si>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</si>
  <si>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</si>
  <si>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</si>
  <si>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</si>
  <si>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</si>
  <si>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</si>
  <si>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</si>
  <si>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</si>
  <si>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</si>
  <si>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</si>
  <si>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</si>
  <si>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</si>
  <si>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</si>
  <si>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</si>
  <si>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</si>
  <si>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</si>
  <si>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</si>
  <si>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</si>
  <si>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</si>
  <si>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</si>
  <si>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</si>
  <si>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</si>
  <si>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</si>
  <si>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</si>
  <si>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</si>
  <si>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</si>
  <si>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</si>
  <si>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</si>
  <si>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</si>
  <si>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</si>
  <si>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</si>
  <si>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</si>
  <si>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</si>
  <si>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</si>
  <si>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</si>
  <si>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</si>
  <si>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</si>
  <si>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</si>
  <si>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</si>
  <si>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</si>
  <si>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</si>
  <si>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</si>
  <si>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</si>
  <si>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</si>
  <si>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</si>
  <si>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</si>
  <si>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</si>
  <si>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</si>
  <si>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</si>
  <si>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</si>
  <si>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</si>
  <si>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</si>
  <si>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</si>
  <si>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</si>
  <si>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</si>
  <si>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</si>
  <si>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</si>
  <si>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</si>
  <si>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</si>
  <si>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</si>
  <si>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</si>
  <si>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</si>
  <si>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</si>
  <si>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</si>
  <si>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</si>
  <si>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</si>
  <si>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</si>
  <si>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</si>
  <si>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</si>
  <si>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</si>
  <si>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</si>
  <si>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</si>
  <si>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</si>
  <si>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</si>
  <si>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</si>
  <si>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</si>
  <si>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</si>
  <si>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</si>
  <si>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</si>
  <si>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</si>
  <si>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</si>
  <si>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</si>
  <si>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</si>
  <si>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</si>
  <si>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</si>
  <si>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</si>
  <si>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</si>
  <si>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</si>
  <si>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</si>
  <si>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</si>
  <si>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</si>
  <si>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</si>
  <si>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</si>
  <si>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</si>
  <si>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</si>
  <si>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</si>
  <si>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</si>
  <si>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</si>
  <si>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</si>
  <si>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</si>
  <si>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</si>
  <si>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</si>
  <si>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</si>
  <si>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</si>
  <si>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</si>
  <si>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</si>
  <si>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</si>
  <si>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</si>
  <si>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</si>
  <si>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</si>
  <si>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</si>
  <si>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</si>
  <si>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</si>
  <si>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</si>
  <si>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</si>
  <si>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</si>
  <si>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</si>
  <si>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</si>
  <si>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</si>
  <si>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</si>
  <si>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</si>
  <si>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</si>
  <si>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</si>
  <si>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</si>
  <si>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</si>
  <si>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</si>
  <si>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</si>
  <si>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</si>
  <si>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</si>
  <si>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</si>
  <si>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</si>
  <si>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</si>
  <si>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</si>
  <si>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</si>
  <si>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</si>
  <si>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</si>
  <si>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</si>
  <si>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</si>
  <si>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</si>
  <si>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</si>
  <si>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</si>
  <si>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</si>
  <si>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</si>
  <si>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</si>
  <si>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</si>
  <si>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</si>
  <si>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</si>
  <si>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</si>
  <si>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</si>
  <si>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</si>
  <si>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</si>
  <si>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</si>
  <si>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</si>
  <si>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</si>
  <si>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</si>
  <si>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</si>
  <si>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</si>
  <si>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</si>
  <si>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</si>
  <si>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</si>
  <si>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</si>
  <si>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</si>
  <si>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</si>
  <si>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</si>
  <si>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</si>
  <si>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</si>
  <si>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</si>
  <si>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</si>
  <si>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</si>
  <si>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</si>
  <si>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</si>
  <si>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</si>
  <si>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</si>
  <si>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</si>
  <si>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</si>
  <si>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</si>
  <si>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</si>
  <si>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</si>
  <si>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</si>
  <si>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</si>
  <si>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</si>
  <si>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</si>
  <si>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</si>
  <si>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</si>
  <si>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</si>
  <si>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</si>
  <si>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</si>
  <si>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</si>
  <si>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</si>
  <si>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</si>
  <si>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</si>
  <si>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</si>
  <si>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</si>
  <si>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</si>
  <si>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</si>
  <si>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</si>
  <si>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</si>
  <si>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</si>
  <si>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</si>
  <si>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</si>
  <si>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</si>
  <si>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</si>
  <si>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</si>
  <si>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</si>
  <si>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</si>
  <si>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</si>
  <si>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</si>
  <si>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</si>
  <si>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</si>
  <si>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</si>
  <si>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</si>
  <si>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</si>
  <si>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</si>
  <si>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</si>
  <si>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</si>
  <si>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</si>
  <si>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</si>
  <si>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</si>
  <si>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</si>
  <si>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</si>
  <si>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</si>
  <si>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</si>
  <si>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</si>
  <si>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</si>
  <si>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</si>
  <si>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</si>
  <si>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</si>
  <si>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</si>
  <si>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</si>
  <si>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</si>
  <si>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</si>
  <si>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</si>
  <si>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</si>
  <si>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</si>
  <si>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</si>
  <si>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</si>
  <si>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</si>
  <si>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</si>
  <si>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</si>
  <si>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</si>
  <si>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</si>
  <si>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</si>
  <si>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</si>
  <si>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</si>
  <si>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</si>
  <si>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</si>
  <si>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</si>
  <si>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</si>
  <si>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</si>
  <si>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</si>
  <si>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</si>
  <si>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</si>
  <si>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</si>
  <si>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</si>
  <si>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</si>
  <si>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</si>
  <si>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</si>
  <si>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</si>
  <si>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</si>
  <si>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</si>
  <si>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</si>
  <si>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</si>
  <si>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</si>
  <si>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</si>
  <si>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</si>
  <si>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</si>
  <si>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</si>
  <si>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</si>
  <si>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</si>
  <si>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</si>
  <si>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</si>
  <si>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</si>
  <si>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</si>
  <si>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</si>
  <si>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</si>
  <si>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</si>
  <si>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</si>
  <si>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</si>
  <si>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</si>
  <si>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</si>
  <si>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</si>
  <si>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</si>
  <si>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</si>
  <si>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</si>
  <si>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</si>
  <si>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</si>
  <si>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</si>
  <si>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</si>
  <si>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</si>
  <si>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</si>
  <si>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</si>
  <si>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</si>
  <si>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</si>
  <si>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</si>
  <si>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</si>
  <si>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</si>
  <si>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</si>
  <si>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</si>
  <si>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</si>
  <si>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</si>
  <si>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</si>
  <si>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</si>
  <si>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</si>
  <si>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</si>
  <si>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</si>
  <si>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</si>
  <si>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</si>
  <si>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</si>
  <si>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</si>
  <si>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</si>
  <si>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</si>
  <si>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</si>
  <si>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</si>
  <si>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</si>
  <si>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</si>
  <si>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</si>
  <si>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</si>
  <si>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</si>
  <si>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</si>
  <si>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</si>
  <si>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</si>
  <si>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</si>
  <si>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</si>
  <si>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</si>
  <si>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</si>
  <si>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</si>
  <si>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</si>
  <si>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</si>
  <si>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</si>
  <si>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</si>
  <si>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</si>
  <si>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</si>
  <si>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</si>
  <si>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</si>
  <si>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</si>
  <si>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</si>
  <si>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</si>
  <si>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</si>
  <si>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</si>
  <si>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</si>
  <si>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</si>
  <si>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</si>
  <si>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</si>
  <si>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</si>
  <si>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</si>
  <si>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</si>
  <si>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</si>
  <si>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</si>
  <si>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</si>
  <si>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</si>
  <si>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</si>
  <si>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</si>
  <si>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</si>
  <si>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</si>
  <si>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</si>
  <si>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</si>
  <si>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</si>
  <si>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</si>
  <si>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</si>
  <si>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</si>
  <si>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</si>
  <si>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</si>
  <si>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</si>
  <si>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</si>
  <si>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</si>
  <si>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</si>
  <si>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</si>
  <si>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</si>
  <si>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</si>
  <si>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</si>
  <si>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</si>
  <si>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</si>
  <si>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</si>
  <si>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</si>
  <si>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</si>
  <si>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</si>
  <si>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</si>
  <si>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</si>
  <si>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</si>
  <si>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</si>
  <si>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</si>
  <si>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</si>
  <si>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</si>
  <si>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</si>
  <si>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</si>
  <si>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</si>
  <si>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</si>
  <si>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</si>
  <si>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</si>
  <si>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</si>
  <si>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</si>
  <si>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</si>
  <si>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</si>
  <si>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</si>
  <si>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</si>
  <si>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</si>
  <si>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</si>
  <si>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</si>
  <si>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</si>
  <si>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</si>
  <si>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</si>
  <si>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</si>
  <si>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</si>
  <si>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</si>
  <si>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</si>
  <si>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</si>
  <si>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</si>
  <si>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</si>
  <si>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</si>
  <si>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</si>
  <si>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</si>
  <si>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</si>
  <si>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</si>
  <si>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</si>
  <si>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</si>
  <si>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</si>
  <si>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</si>
  <si>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</si>
  <si>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</si>
  <si>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</si>
  <si>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</si>
  <si>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</si>
  <si>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</si>
  <si>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</si>
  <si>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</si>
  <si>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</si>
  <si>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</si>
  <si>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</si>
  <si>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</si>
  <si>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</si>
  <si>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</si>
  <si>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</si>
  <si>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</si>
  <si>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</si>
  <si>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</si>
  <si>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</si>
  <si>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</si>
  <si>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</si>
  <si>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</si>
  <si>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</si>
  <si>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</si>
  <si>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</si>
  <si>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</si>
  <si>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</si>
  <si>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</si>
  <si>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</si>
  <si>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</si>
  <si>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</si>
  <si>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</si>
  <si>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</si>
  <si>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</si>
  <si>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</si>
  <si>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</si>
  <si>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</si>
  <si>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</si>
  <si>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</si>
  <si>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</si>
  <si>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</si>
  <si>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</si>
  <si>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</si>
  <si>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</si>
  <si>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</si>
  <si>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</si>
  <si>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</si>
  <si>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</si>
  <si>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</si>
  <si>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</si>
  <si>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</si>
  <si>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</si>
  <si>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</si>
  <si>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</si>
  <si>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</si>
  <si>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</si>
  <si>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</si>
  <si>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</si>
  <si>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</si>
  <si>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</si>
  <si>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</si>
  <si>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</si>
  <si>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</si>
  <si>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</si>
  <si>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</si>
  <si>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</si>
  <si>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</si>
  <si>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</si>
  <si>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</si>
  <si>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</si>
  <si>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</si>
  <si>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</si>
  <si>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</si>
  <si>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</si>
  <si>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</si>
  <si>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</si>
  <si>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</si>
  <si>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</si>
  <si>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</si>
  <si>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</si>
  <si>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</si>
  <si>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</si>
  <si>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</si>
  <si>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</si>
  <si>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</si>
  <si>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</si>
  <si>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</si>
  <si>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</si>
  <si>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</si>
  <si>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</si>
  <si>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</si>
  <si>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</si>
  <si>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</si>
  <si>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</si>
  <si>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</si>
  <si>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</si>
  <si>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</si>
  <si>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</si>
  <si>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</si>
  <si>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</si>
  <si>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</si>
  <si>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</si>
  <si>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</si>
  <si>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</si>
  <si>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</si>
  <si>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</si>
  <si>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</si>
  <si>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</si>
  <si>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</si>
  <si>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</si>
  <si>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</si>
  <si>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</si>
  <si>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</si>
  <si>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</si>
  <si>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</si>
  <si>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</si>
  <si>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</si>
  <si>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</si>
  <si>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</si>
  <si>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</si>
  <si>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</si>
  <si>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</si>
  <si>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</si>
  <si>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</si>
  <si>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</si>
  <si>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</si>
  <si>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</si>
  <si>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</si>
  <si>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</si>
  <si>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</si>
  <si>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</si>
  <si>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</si>
  <si>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</si>
  <si>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</si>
  <si>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</si>
  <si>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</si>
  <si>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</si>
  <si>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</si>
  <si>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</si>
  <si>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</si>
  <si>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</si>
  <si>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</si>
  <si>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</si>
  <si>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</si>
  <si>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</si>
  <si>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</si>
  <si>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</si>
  <si>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</si>
  <si>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</si>
  <si>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</si>
  <si>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</si>
  <si>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</si>
  <si>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</si>
  <si>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</si>
  <si>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</si>
  <si>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</si>
  <si>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</si>
  <si>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</si>
  <si>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</si>
  <si>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</si>
  <si>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</si>
  <si>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</si>
  <si>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</si>
  <si>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</si>
  <si>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</si>
  <si>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</si>
  <si>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</si>
  <si>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</si>
  <si>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</si>
  <si>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</si>
  <si>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</si>
  <si>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</si>
  <si>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</si>
  <si>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</si>
  <si>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</si>
  <si>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</si>
  <si>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</si>
  <si>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</si>
  <si>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</si>
  <si>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</si>
  <si>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</si>
  <si>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</si>
  <si>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</si>
  <si>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</si>
  <si>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</si>
  <si>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</si>
  <si>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</si>
  <si>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</si>
  <si>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</si>
  <si>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</si>
  <si>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</si>
  <si>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</si>
  <si>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</si>
  <si>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</si>
  <si>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</si>
  <si>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</si>
  <si>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</si>
  <si>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</si>
  <si>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</si>
  <si>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</si>
  <si>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</si>
  <si>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</si>
  <si>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</si>
  <si>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</si>
  <si>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</si>
  <si>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</si>
  <si>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</si>
  <si>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</si>
  <si>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</si>
  <si>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</si>
  <si>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</si>
  <si>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</si>
  <si>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</si>
  <si>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</si>
  <si>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</si>
  <si>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</si>
  <si>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</si>
  <si>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</si>
  <si>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</si>
  <si>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</si>
  <si>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</si>
  <si>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</si>
  <si>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</si>
  <si>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</si>
  <si>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</si>
  <si>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</si>
  <si>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</si>
  <si>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</si>
  <si>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</si>
  <si>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</si>
  <si>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</si>
  <si>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</si>
  <si>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</si>
  <si>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</si>
  <si>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</si>
  <si>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</si>
  <si>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</si>
  <si>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</si>
  <si>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</si>
  <si>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</si>
  <si>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</si>
  <si>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</si>
  <si>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</si>
  <si>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</si>
  <si>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</si>
  <si>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</si>
  <si>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</si>
  <si>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</si>
  <si>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</si>
  <si>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</si>
  <si>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</si>
  <si>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</si>
  <si>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</si>
  <si>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</si>
  <si>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</si>
  <si>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</si>
  <si>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</si>
  <si>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</si>
  <si>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</si>
  <si>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</si>
  <si>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</si>
  <si>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</si>
  <si>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</si>
  <si>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</si>
  <si>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</si>
  <si>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</si>
  <si>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</si>
  <si>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</si>
  <si>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</si>
  <si>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</si>
  <si>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</si>
  <si>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</si>
  <si>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</si>
  <si>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</si>
  <si>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</si>
  <si>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</si>
  <si>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</si>
  <si>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</si>
  <si>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</si>
  <si>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</si>
  <si>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</si>
  <si>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</si>
  <si>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</si>
  <si>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</si>
  <si>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</si>
  <si>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</si>
  <si>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</si>
  <si>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</si>
  <si>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</si>
  <si>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</si>
  <si>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</si>
  <si>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</si>
  <si>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</si>
  <si>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</si>
  <si>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</si>
  <si>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</si>
  <si>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</si>
  <si>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</si>
  <si>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</si>
  <si>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</si>
  <si>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</si>
  <si>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</si>
  <si>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</si>
  <si>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</si>
  <si>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</si>
  <si>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</si>
  <si>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</si>
  <si>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</si>
  <si>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</si>
  <si>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</si>
  <si>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</si>
  <si>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</si>
  <si>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</si>
  <si>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</si>
  <si>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</si>
  <si>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</si>
  <si>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</si>
  <si>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</si>
  <si>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</si>
  <si>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</si>
  <si>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</si>
  <si>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</si>
  <si>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</si>
  <si>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</si>
  <si>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</si>
  <si>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</si>
  <si>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</si>
  <si>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</si>
  <si>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</si>
  <si>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</si>
  <si>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</si>
  <si>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</si>
  <si>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</si>
  <si>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</si>
  <si>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</si>
  <si>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</si>
  <si>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</si>
  <si>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</si>
  <si>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</si>
  <si>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</si>
  <si>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</si>
  <si>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</si>
  <si>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</si>
  <si>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</si>
  <si>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</si>
  <si>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</si>
  <si>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</si>
  <si>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</si>
  <si>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</si>
  <si>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</si>
  <si>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</si>
  <si>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</si>
  <si>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</si>
  <si>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</si>
  <si>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</si>
  <si>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</si>
  <si>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</si>
  <si>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</si>
  <si>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</si>
  <si>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</si>
  <si>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</si>
  <si>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</si>
  <si>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</si>
  <si>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</si>
  <si>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</si>
  <si>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</si>
  <si>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</si>
  <si>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</si>
  <si>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</si>
  <si>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</si>
  <si>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</si>
  <si>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</si>
  <si>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</si>
  <si>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</si>
  <si>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</si>
  <si>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</si>
  <si>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</si>
  <si>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</si>
  <si>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</si>
  <si>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</si>
  <si>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</si>
  <si>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</si>
  <si>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</si>
  <si>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</si>
  <si>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</si>
  <si>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</si>
  <si>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</si>
  <si>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</si>
  <si>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</si>
  <si>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</si>
  <si>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</si>
  <si>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</si>
  <si>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</si>
  <si>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</si>
  <si>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</si>
  <si>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</si>
  <si>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</si>
  <si>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</si>
  <si>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</si>
  <si>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</si>
  <si>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</si>
  <si>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</si>
  <si>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</si>
  <si>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</si>
  <si>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</si>
  <si>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</si>
  <si>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</si>
  <si>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</si>
  <si>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</si>
  <si>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</si>
  <si>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</si>
  <si>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</si>
  <si>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</si>
  <si>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</si>
  <si>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</si>
  <si>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</si>
  <si>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</si>
  <si>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</si>
  <si>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</si>
  <si>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</si>
  <si>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</si>
  <si>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</si>
  <si>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</si>
  <si>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</si>
  <si>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</si>
  <si>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</si>
  <si>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</si>
  <si>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</si>
  <si>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</si>
  <si>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</si>
  <si>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</si>
  <si>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</si>
  <si>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</si>
  <si>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</si>
  <si>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</si>
  <si>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</si>
  <si>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</si>
  <si>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</si>
  <si>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</si>
  <si>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</si>
  <si>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</si>
  <si>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</si>
  <si>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</si>
  <si>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</si>
  <si>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</si>
  <si>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</si>
  <si>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</si>
  <si>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</si>
  <si>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</si>
  <si>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</si>
  <si>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</si>
  <si>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</si>
  <si>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</si>
  <si>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</si>
  <si>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</si>
  <si>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</si>
  <si>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</si>
  <si>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</si>
  <si>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</si>
  <si>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</si>
  <si>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</si>
  <si>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</si>
  <si>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</si>
  <si>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</si>
  <si>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</si>
  <si>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</si>
  <si>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</si>
  <si>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</si>
  <si>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</si>
  <si>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</si>
  <si>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</si>
  <si>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</si>
  <si>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</si>
  <si>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</si>
  <si>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</si>
  <si>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</si>
  <si>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</si>
  <si>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</si>
  <si>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</si>
  <si>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</si>
  <si>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</si>
  <si>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</si>
  <si>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</si>
  <si>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</si>
  <si>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</si>
  <si>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</si>
  <si>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</si>
  <si>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</si>
  <si>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</si>
  <si>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</si>
  <si>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</si>
  <si>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</si>
  <si>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</si>
  <si>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</si>
  <si>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</si>
  <si>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</si>
  <si>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</si>
  <si>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</si>
  <si>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</si>
  <si>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</si>
  <si>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</si>
  <si>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</si>
  <si>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</si>
  <si>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</si>
  <si>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</si>
  <si>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</si>
  <si>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</si>
  <si>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</si>
  <si>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</si>
  <si>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</si>
  <si>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</si>
  <si>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</si>
  <si>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</si>
  <si>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</si>
  <si>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</si>
  <si>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</si>
  <si>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</si>
  <si>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</si>
  <si>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</si>
  <si>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</si>
  <si>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</si>
  <si>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</si>
  <si>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</si>
  <si>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</si>
  <si>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</si>
  <si>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</si>
  <si>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</si>
  <si>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</si>
  <si>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</si>
  <si>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</si>
  <si>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</si>
  <si>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</si>
  <si>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</si>
  <si>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</si>
  <si>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</si>
  <si>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</si>
  <si>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</si>
  <si>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</si>
  <si>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</si>
  <si>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</si>
  <si>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</si>
  <si>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</si>
  <si>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</si>
  <si>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</si>
  <si>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</si>
  <si>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</si>
  <si>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</si>
  <si>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</si>
  <si>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</si>
  <si>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</si>
  <si>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</si>
  <si>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</si>
  <si>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</si>
  <si>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</si>
  <si>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</si>
  <si>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</si>
  <si>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</si>
  <si>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</si>
  <si>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</si>
  <si>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</si>
  <si>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</si>
  <si>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</si>
  <si>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</si>
  <si>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</si>
  <si>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</si>
  <si>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</si>
  <si>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</si>
  <si>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</si>
  <si>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</si>
  <si>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</si>
  <si>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</si>
  <si>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</si>
  <si>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</si>
  <si>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</si>
  <si>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</si>
  <si>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</si>
  <si>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</si>
  <si>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</si>
  <si>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</si>
  <si>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</si>
  <si>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</si>
  <si>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</si>
  <si>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</si>
  <si>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</si>
  <si>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</si>
  <si>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</si>
  <si>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</si>
  <si>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</si>
  <si>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</si>
  <si>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</si>
  <si>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</si>
  <si>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</si>
  <si>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</si>
  <si>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</si>
  <si>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</si>
  <si>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</si>
  <si>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</si>
  <si>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</si>
  <si>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</si>
  <si>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</si>
  <si>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</si>
  <si>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</si>
  <si>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</si>
  <si>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</si>
  <si>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</si>
  <si>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</si>
  <si>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</si>
  <si>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</si>
  <si>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</si>
  <si>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</si>
  <si>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</si>
  <si>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</si>
  <si>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</si>
  <si>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</si>
  <si>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</si>
  <si>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</si>
  <si>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</si>
  <si>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</si>
  <si>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</si>
  <si>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</si>
  <si>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</si>
  <si>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</si>
  <si>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</si>
  <si>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</si>
  <si>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</si>
  <si>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</si>
  <si>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</si>
  <si>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</si>
  <si>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</si>
  <si>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</si>
  <si>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</si>
  <si>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</si>
  <si>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</si>
  <si>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</si>
  <si>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</si>
  <si>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</si>
  <si>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</si>
  <si>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</si>
  <si>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</si>
  <si>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</si>
  <si>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</si>
  <si>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</si>
  <si>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</si>
  <si>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</si>
  <si>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</si>
  <si>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</si>
  <si>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</si>
  <si>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</si>
  <si>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</si>
  <si>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</si>
  <si>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</si>
  <si>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</si>
  <si>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</si>
  <si>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</si>
  <si>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</si>
  <si>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</si>
  <si>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</si>
  <si>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</si>
  <si>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</si>
  <si>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</si>
  <si>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</si>
  <si>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</si>
  <si>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</si>
  <si>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</si>
  <si>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</si>
  <si>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</si>
  <si>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</si>
  <si>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</si>
  <si>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</si>
  <si>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</si>
  <si>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</si>
  <si>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</si>
  <si>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</si>
  <si>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</si>
  <si>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</si>
  <si>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</si>
  <si>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</si>
  <si>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</si>
  <si>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</si>
  <si>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</si>
  <si>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</si>
  <si>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</si>
  <si>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</si>
  <si>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</si>
  <si>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</si>
  <si>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</si>
  <si>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</si>
  <si>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</si>
  <si>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</si>
  <si>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</si>
  <si>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</si>
  <si>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</si>
  <si>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</si>
  <si>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</si>
  <si>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</si>
  <si>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</si>
  <si>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</si>
  <si>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</si>
  <si>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</si>
  <si>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</si>
  <si>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</si>
  <si>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</si>
  <si>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</si>
  <si>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</si>
  <si>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</si>
  <si>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</si>
  <si>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</si>
  <si>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</si>
  <si>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</si>
  <si>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</si>
  <si>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</si>
  <si>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</si>
  <si>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</si>
  <si>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</si>
  <si>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</si>
  <si>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</si>
  <si>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</si>
  <si>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</si>
  <si>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</si>
  <si>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</si>
  <si>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</si>
  <si>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</si>
  <si>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</si>
  <si>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</si>
  <si>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</si>
  <si>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</si>
  <si>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</si>
  <si>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</si>
  <si>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</si>
  <si>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</si>
  <si>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</si>
  <si>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</si>
  <si>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</si>
  <si>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</si>
  <si>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</si>
  <si>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</si>
  <si>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</si>
  <si>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</si>
  <si>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</si>
  <si>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</si>
  <si>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</si>
  <si>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</si>
  <si>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</si>
  <si>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</si>
  <si>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</si>
  <si>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</si>
  <si>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</si>
  <si>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</si>
  <si>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</si>
  <si>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</si>
  <si>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</si>
  <si>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</si>
  <si>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</si>
  <si>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</si>
  <si>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</si>
  <si>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</si>
  <si>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</si>
  <si>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</si>
  <si>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</si>
  <si>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</si>
  <si>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</si>
  <si>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</si>
  <si>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</si>
  <si>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</si>
  <si>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</si>
  <si>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</si>
  <si>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</si>
  <si>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</si>
  <si>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</si>
  <si>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</si>
  <si>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</si>
  <si>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</si>
  <si>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</si>
  <si>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</si>
  <si>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</si>
  <si>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</si>
  <si>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</si>
  <si>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</si>
  <si>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</si>
  <si>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</si>
  <si>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</si>
  <si>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</si>
  <si>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</si>
  <si>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</si>
  <si>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</si>
  <si>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</si>
  <si>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</si>
  <si>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</si>
  <si>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</si>
  <si>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</si>
  <si>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</si>
  <si>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</si>
  <si>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</si>
  <si>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</si>
  <si>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</si>
  <si>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</si>
  <si>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</si>
  <si>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</si>
  <si>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</si>
  <si>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</si>
  <si>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</si>
  <si>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</si>
  <si>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</si>
  <si>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</si>
  <si>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</si>
  <si>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</si>
  <si>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</si>
  <si>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</si>
  <si>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</si>
  <si>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</si>
  <si>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</si>
  <si>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</si>
  <si>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</si>
  <si>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</si>
  <si>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</si>
  <si>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</si>
  <si>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</si>
  <si>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</si>
  <si>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</si>
  <si>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</si>
  <si>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</si>
  <si>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</si>
  <si>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</si>
  <si>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</si>
  <si>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</si>
  <si>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</si>
  <si>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</si>
  <si>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</si>
  <si>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</si>
  <si>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</si>
  <si>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</si>
  <si>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</si>
  <si>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</si>
  <si>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</si>
  <si>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</si>
  <si>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</si>
  <si>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</si>
  <si>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</si>
  <si>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</si>
  <si>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</si>
  <si>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</si>
  <si>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</si>
  <si>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</si>
  <si>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</si>
  <si>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</si>
  <si>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</si>
  <si>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</si>
  <si>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</si>
  <si>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</si>
  <si>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</si>
  <si>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</si>
  <si>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</si>
  <si>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</si>
  <si>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</si>
  <si>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</si>
  <si>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</si>
  <si>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</si>
  <si>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</si>
  <si>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</si>
  <si>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</si>
  <si>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</si>
  <si>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</si>
  <si>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</si>
  <si>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</si>
  <si>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</si>
  <si>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</si>
  <si>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</si>
  <si>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</si>
  <si>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</si>
  <si>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</si>
  <si>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</si>
  <si>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</si>
  <si>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</si>
  <si>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</si>
  <si>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</si>
  <si>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</si>
  <si>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</si>
  <si>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</si>
  <si>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</si>
  <si>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</si>
  <si>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</si>
  <si>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</si>
  <si>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</si>
  <si>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</si>
  <si>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</si>
  <si>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</si>
  <si>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</si>
  <si>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</si>
  <si>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</si>
  <si>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</si>
  <si>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</si>
  <si>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</si>
  <si>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</si>
  <si>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</si>
  <si>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</si>
  <si>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</si>
  <si>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</si>
  <si>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</si>
  <si>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</si>
  <si>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</si>
  <si>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</si>
  <si>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</si>
  <si>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</si>
  <si>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</si>
  <si>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</si>
  <si>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</si>
  <si>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</si>
  <si>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</si>
  <si>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</si>
  <si>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</si>
  <si>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</si>
  <si>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</si>
  <si>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</si>
  <si>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</si>
  <si>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</si>
  <si>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</si>
  <si>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</si>
  <si>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</si>
  <si>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</si>
  <si>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</si>
  <si>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</si>
  <si>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</si>
  <si>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</si>
  <si>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</si>
  <si>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</si>
  <si>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</si>
  <si>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</si>
  <si>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</si>
  <si>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</si>
  <si>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</si>
  <si>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</si>
  <si>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</si>
  <si>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</si>
  <si>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</si>
  <si>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</si>
  <si>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</si>
  <si>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</si>
  <si>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</si>
  <si>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</si>
  <si>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</si>
  <si>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</si>
  <si>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</si>
  <si>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</si>
  <si>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</si>
  <si>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</si>
  <si>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</si>
  <si>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</si>
  <si>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</si>
  <si>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</si>
  <si>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</si>
  <si>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</si>
  <si>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</si>
  <si>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</si>
  <si>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</si>
  <si>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</si>
  <si>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</si>
  <si>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</si>
  <si>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</si>
  <si>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</si>
  <si>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</si>
  <si>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</si>
  <si>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</si>
  <si>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</si>
  <si>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</si>
  <si>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</si>
  <si>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</si>
  <si>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</si>
  <si>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</si>
  <si>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</si>
  <si>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</si>
  <si>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</si>
  <si>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</si>
  <si>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</si>
  <si>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</si>
  <si>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</si>
  <si>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</si>
  <si>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</si>
  <si>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</si>
  <si>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</si>
  <si>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</si>
  <si>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</si>
  <si>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</si>
  <si>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</si>
  <si>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</si>
  <si>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</si>
  <si>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</si>
  <si>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</si>
  <si>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</si>
  <si>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</si>
  <si>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</si>
  <si>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</si>
  <si>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</si>
  <si>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</si>
  <si>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</si>
  <si>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</si>
  <si>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</si>
  <si>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</si>
  <si>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</si>
  <si>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</si>
  <si>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</si>
  <si>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</si>
  <si>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</si>
  <si>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</si>
  <si>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</si>
  <si>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</si>
  <si>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</si>
  <si>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</si>
  <si>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</si>
  <si>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</si>
  <si>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</si>
  <si>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</si>
  <si>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</si>
  <si>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</si>
  <si>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</si>
  <si>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</si>
  <si>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</si>
  <si>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</si>
  <si>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</si>
  <si>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</si>
  <si>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</si>
  <si>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</si>
  <si>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</si>
  <si>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</si>
  <si>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</si>
  <si>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</si>
  <si>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</si>
  <si>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</si>
  <si>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</si>
  <si>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</si>
  <si>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</si>
  <si>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</si>
  <si>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</si>
  <si>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</si>
  <si>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</si>
  <si>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</si>
  <si>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</si>
  <si>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</si>
  <si>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</si>
  <si>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</si>
  <si>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</si>
  <si>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</si>
  <si>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</si>
  <si>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</si>
  <si>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</si>
  <si>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</si>
  <si>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</si>
  <si>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</si>
  <si>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</si>
  <si>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</si>
  <si>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</si>
  <si>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</si>
  <si>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</si>
  <si>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</si>
  <si>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</si>
  <si>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</si>
  <si>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</si>
  <si>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</si>
  <si>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</si>
  <si>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</si>
  <si>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</si>
  <si>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</si>
  <si>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</si>
  <si>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</si>
  <si>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</si>
  <si>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</si>
  <si>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</si>
  <si>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</si>
  <si>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</si>
  <si>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</si>
  <si>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</si>
  <si>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</si>
  <si>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</si>
  <si>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</si>
  <si>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</si>
  <si>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</si>
  <si>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</si>
  <si>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</si>
  <si>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</si>
  <si>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</si>
  <si>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</si>
  <si>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</si>
  <si>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</si>
  <si>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</si>
  <si>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</si>
  <si>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</si>
  <si>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</si>
  <si>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</si>
  <si>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</si>
  <si>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</si>
  <si>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</si>
  <si>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</si>
  <si>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</si>
  <si>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</si>
  <si>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</si>
  <si>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</si>
  <si>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</si>
  <si>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</si>
  <si>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</si>
  <si>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</si>
  <si>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</si>
  <si>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</si>
  <si>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</si>
  <si>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</si>
  <si>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</si>
  <si>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</si>
  <si>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</si>
  <si>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</si>
  <si>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</si>
  <si>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</si>
  <si>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</si>
  <si>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</si>
  <si>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</si>
  <si>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</si>
  <si>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</si>
  <si>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</si>
  <si>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</si>
  <si>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</si>
  <si>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</si>
  <si>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</si>
  <si>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</si>
  <si>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</si>
  <si>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</si>
  <si>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</si>
  <si>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</si>
  <si>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</si>
  <si>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</si>
  <si>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</si>
  <si>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</si>
  <si>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</si>
  <si>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</si>
  <si>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</si>
  <si>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</si>
  <si>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</si>
  <si>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</si>
  <si>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</si>
  <si>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</si>
  <si>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</si>
  <si>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</si>
  <si>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</si>
  <si>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</si>
  <si>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</si>
  <si>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</si>
  <si>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</si>
  <si>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</si>
  <si>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</si>
  <si>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</si>
  <si>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</si>
  <si>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</si>
  <si>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</si>
  <si>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</si>
  <si>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</si>
  <si>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</si>
  <si>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</si>
  <si>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</si>
  <si>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</si>
  <si>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</si>
  <si>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</si>
  <si>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</si>
  <si>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</si>
  <si>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</si>
  <si>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</si>
  <si>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</si>
  <si>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</si>
  <si>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</si>
  <si>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</si>
  <si>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</si>
  <si>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</si>
  <si>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</si>
  <si>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</si>
  <si>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</si>
  <si>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</si>
  <si>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</si>
  <si>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</si>
  <si>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</si>
  <si>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</si>
  <si>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</si>
  <si>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</si>
  <si>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</si>
  <si>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</si>
  <si>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</si>
  <si>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</si>
  <si>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</si>
  <si>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</si>
  <si>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</si>
  <si>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</si>
  <si>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</si>
  <si>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</si>
  <si>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</si>
  <si>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</si>
  <si>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</si>
  <si>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</si>
  <si>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</si>
  <si>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</si>
  <si>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</si>
  <si>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</si>
  <si>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</si>
  <si>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</si>
  <si>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</si>
  <si>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</si>
  <si>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</si>
  <si>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</si>
  <si>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</si>
  <si>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</si>
  <si>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</si>
  <si>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</si>
  <si>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</si>
  <si>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</si>
  <si>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</si>
  <si>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</si>
  <si>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</si>
  <si>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</si>
  <si>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</si>
  <si>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</si>
  <si>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</si>
  <si>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</si>
  <si>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</si>
  <si>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</si>
  <si>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</si>
  <si>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</si>
  <si>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</si>
  <si>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</si>
  <si>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</si>
  <si>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</si>
  <si>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</si>
  <si>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</si>
  <si>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</si>
  <si>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</si>
  <si>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</si>
  <si>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</si>
  <si>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</si>
  <si>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</si>
  <si>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</si>
  <si>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</si>
  <si>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</si>
  <si>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</si>
  <si>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</si>
  <si>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</si>
  <si>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</si>
  <si>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</si>
  <si>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</si>
  <si>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</si>
  <si>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</si>
  <si>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</si>
  <si>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</si>
  <si>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</si>
  <si>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</si>
  <si>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</si>
  <si>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</si>
  <si>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</si>
  <si>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</si>
  <si>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</si>
  <si>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</si>
  <si>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</si>
  <si>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</si>
  <si>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</si>
  <si>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</si>
  <si>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</si>
  <si>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</si>
  <si>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</si>
  <si>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</si>
  <si>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</si>
  <si>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</si>
  <si>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</si>
  <si>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</si>
  <si>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</si>
  <si>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</si>
  <si>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</si>
  <si>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</si>
  <si>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</si>
  <si>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</si>
  <si>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</si>
  <si>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</si>
  <si>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</si>
  <si>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</si>
  <si>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</si>
  <si>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</si>
  <si>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</si>
  <si>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</si>
  <si>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</si>
  <si>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</si>
  <si>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</si>
  <si>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</si>
  <si>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</si>
  <si>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</si>
  <si>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</si>
  <si>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</si>
  <si>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</si>
  <si>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</si>
  <si>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</si>
  <si>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</si>
  <si>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</si>
  <si>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</si>
  <si>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</si>
  <si>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</si>
  <si>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</si>
  <si>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</si>
  <si>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</si>
  <si>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</si>
  <si>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</si>
  <si>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</si>
  <si>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</si>
  <si>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</si>
  <si>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</si>
  <si>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</si>
  <si>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</si>
  <si>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</si>
  <si>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</si>
  <si>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</si>
  <si>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</si>
  <si>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</si>
  <si>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</si>
  <si>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</si>
  <si>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</si>
  <si>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</si>
  <si>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</si>
  <si>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</si>
  <si>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</si>
  <si>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</si>
  <si>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</si>
  <si>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</si>
  <si>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</si>
  <si>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</si>
  <si>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</si>
  <si>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</si>
  <si>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</si>
  <si>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</si>
  <si>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</si>
  <si>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</si>
  <si>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</si>
  <si>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</si>
  <si>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</si>
  <si>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</si>
  <si>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</si>
  <si>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</si>
  <si>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</si>
  <si>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</si>
  <si>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</si>
  <si>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</si>
  <si>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</si>
  <si>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</si>
  <si>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</si>
  <si>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</si>
  <si>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</si>
  <si>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</si>
  <si>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</si>
  <si>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</si>
  <si>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</si>
  <si>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</si>
  <si>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</si>
  <si>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</si>
  <si>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</si>
  <si>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</si>
  <si>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</si>
  <si>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</si>
  <si>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</si>
  <si>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</si>
  <si>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</si>
  <si>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</si>
  <si>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</si>
  <si>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</si>
  <si>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</si>
  <si>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</si>
  <si>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</si>
  <si>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</si>
  <si>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</si>
  <si>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</si>
  <si>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</si>
  <si>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</si>
  <si>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</si>
  <si>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</si>
  <si>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</si>
  <si>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</si>
  <si>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</si>
  <si>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</si>
  <si>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</si>
  <si>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</si>
  <si>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</si>
  <si>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</si>
  <si>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</si>
  <si>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</si>
  <si>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</si>
  <si>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</si>
  <si>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</si>
  <si>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</si>
  <si>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</si>
  <si>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</si>
  <si>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</si>
  <si>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</si>
  <si>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</si>
  <si>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</si>
  <si>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</si>
  <si>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</si>
  <si>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</si>
  <si>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</si>
  <si>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</si>
  <si>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</si>
  <si>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</si>
  <si>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</si>
  <si>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</si>
  <si>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</si>
  <si>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</si>
  <si>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</si>
  <si>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</si>
  <si>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</si>
  <si>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</si>
  <si>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</si>
  <si>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</si>
  <si>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</si>
  <si>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</si>
  <si>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</si>
  <si>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</si>
  <si>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</si>
  <si>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</si>
  <si>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</si>
  <si>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</si>
  <si>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</si>
  <si>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</si>
  <si>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</si>
  <si>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</si>
  <si>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</si>
  <si>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</si>
  <si>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</si>
  <si>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min</t>
  </si>
  <si>
    <t>PCM-20251009-00002304</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</si>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</sst>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2" totalsRowShown="0" headerRowDxfId="31" dataDxfId="30" headerRowBorderDxfId="28" tableBorderDxfId="29">
  <autoFilter ref="A1:L1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277.04071585648489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0.10004444444348337</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7.9940277777495794E-2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3.9361574075883254E-2</v>
      </c>
      <c r="H5" s="144">
        <v>45939.939930555556</v>
      </c>
      <c r="I5" s="142" t="str">
        <f>IFERROR(VLOOKUP(D5,DB!A:F,6,0),"")</f>
        <v>Generator-DG</v>
      </c>
      <c r="J5" s="65" t="str">
        <f>IFERROR(VLOOKUP(D5,DB!A:G,7,0),"")</f>
        <v>Vandalized</v>
      </c>
      <c r="K5" s="146" t="s">
        <v>38969</v>
      </c>
      <c r="L5" s="147" t="str">
        <f>IFERROR(VLOOKUP(D5,DB!A:I,9,0),"")</f>
        <v>Latis</v>
      </c>
      <c r="M5" s="70"/>
      <c r="N5" s="70"/>
      <c r="O5" s="70"/>
    </row>
    <row r="6" spans="1:15" ht="15" customHeight="1">
      <c r="A6" s="141"/>
      <c r="B6" s="142" t="str">
        <f>IFERROR(VLOOKUP(D6,DB!A:K,11,0),"")</f>
        <v/>
      </c>
      <c r="C6" s="142"/>
      <c r="D6" s="142"/>
      <c r="E6" s="143"/>
      <c r="F6" s="144"/>
      <c r="G6" s="145">
        <f ca="1">IFERROR(NOW()-F6,"")</f>
        <v>45939.989141666665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45939.989141666665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45939.989141666665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45939.989141666665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45939.989141666665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45939.989141666665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45939.989141666665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45939.989141666665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45939.989141666665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45939.989141666665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45939.989141666665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45939.989141666665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45939.989141666665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45939.989141666665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45939.989141666665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45939.989141666665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45939.989141666665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45939.989141666665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45939.989141666665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45939.989141666665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45939.989141666665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45939.989141666665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45939.989141666665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45939.989141666665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45939.989141666665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45939.989141666665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45939.989141666665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45939.989141666665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45939.989141666665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45939.989141666665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45939.989141666665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45939.989141666665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45939.989141666665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45939.989141666665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45939.989141666665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45939.989141666665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45939.989141666665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45939.989141666665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45939.989141666665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45939.989141666665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45939.989141666665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45939.989141666665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45939.989141666665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45939.989141666665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45939.989141666665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45939.989141666665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45939.989141666665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45939.989141666665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45939.989141666665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45939.989141666665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45939.989141666665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45939.989141666665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45939.989141666665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45939.989141666665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45939.989141666665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45939.989141666665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45939.989141666665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45939.989141666665</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38971</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133.26205844907963</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114.98930381944956</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39057</v>
      </c>
      <c r="B6" s="18" t="str">
        <f>IFERROR(VLOOKUP(D6,DB!A:K,11,0),"")</f>
        <v>R2</v>
      </c>
      <c r="C6" s="18">
        <v>1</v>
      </c>
      <c r="D6" s="18" t="s">
        <v>25613</v>
      </c>
      <c r="E6" s="120" t="s">
        <v>38964</v>
      </c>
      <c r="F6" s="121">
        <v>45939.713171296295</v>
      </c>
      <c r="G6" s="122">
        <f ca="1">IFERROR(NOW()-F6,"-")</f>
        <v>0.27597037037048722</v>
      </c>
      <c r="H6" s="121">
        <v>45939.707615740743</v>
      </c>
      <c r="I6" s="18" t="str">
        <f>IFERROR(VLOOKUP(D6,DB!A:F,6,0),"")</f>
        <v>Generator-SG</v>
      </c>
      <c r="J6" s="18" t="str">
        <f>IFERROR(VLOOKUP(D6,DB!A:G,7,0),"")</f>
        <v>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39059</v>
      </c>
      <c r="B7" s="18" t="str">
        <f>IFERROR(VLOOKUP(D7,DB!A:K,11,0),"")</f>
        <v>R2</v>
      </c>
      <c r="C7" s="18">
        <v>1</v>
      </c>
      <c r="D7" s="18" t="s">
        <v>29202</v>
      </c>
      <c r="E7" s="120" t="s">
        <v>38964</v>
      </c>
      <c r="F7" s="121">
        <v>45939.88484953704</v>
      </c>
      <c r="G7" s="122">
        <f ca="1">IFERROR(NOW()-F7,"-")</f>
        <v>0.1042921296248096</v>
      </c>
      <c r="H7" s="121">
        <v>45939.879988425928</v>
      </c>
      <c r="I7" s="18" t="str">
        <f>IFERROR(VLOOKUP(D7,DB!A:F,6,0),"")</f>
        <v>Generator-SG</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45939.989141666665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45939.989141666665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45939.989141666665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45939.989141666665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45939.989141666665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45939.989141666665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45939.989141666665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45939.989141666665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45939.989141666665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45939.989141666665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45939.989141666665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45939.989141666665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45939.989141666665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45939.989141666665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45939.989141666665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45939.989141666665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45939.989141666665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45939.989141666665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45939.989141666665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45939.989141666665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45939.989141666665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45939.989141666665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45939.989141666665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45939.989141666665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45939.989141666665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45939.989141666665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45939.989141666665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45939.989141666665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45939.989141666665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45939.989141666665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45939.989141666665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45939.989141666665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45939.989141666665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45939.989141666665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45939.989141666665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45939.989141666665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45939.989141666665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45939.989141666665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45939.989141666665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45939.989141666665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45939.989141666665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45939.989141666665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45939.989141666665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45939.989141666665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45939.989141666665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45939.989141666665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45939.989141666665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45939.989141666665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45939.989141666665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45939.989141666665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45939.989141666665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45939.989141666665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45939.989141666665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45939.989141666665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45939.989141666665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45939.989141666665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45939.989141666665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45939.989141666665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45939.989141666665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45939.989141666665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45939.989141666665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45939.989141666665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45939.989141666665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45939.989141666665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45939.989141666665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45939.989141666665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45939.989141666665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45939.989141666665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45939.989141666665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45939.989141666665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45939.989141666665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45939.989141666665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45939.989141666665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45939.989141666665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45939.989141666665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45939.989141666665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45939.989141666665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45939.989141666665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45939.989141666665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45939.989141666665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45939.989141666665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45939.989141666665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45939.989141666665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45939.989141666665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45939.989141666665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45939.989141666665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45939.989141666665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45939.989141666665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45939.989141666665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45939.989141666665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45939.989141666665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45939.989141666665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45939.989141666665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45939.989141666665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45939.989141666665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45939.989141666665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45939.989141666665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45939.989141666665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45939.989141666665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45939.989141666665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45939.989141666665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45939.989141666665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45939.989141666665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45939.989141666665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45939.989141666665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45939.989141666665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45939.989141666665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45939.989141666665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45939.989141666665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45939.989141666665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45939.989141666665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45939.989141666665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45939.989141666665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45939.989141666665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45939.989141666665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45939.989141666665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45939.989141666665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45939.989141666665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45939.989141666665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45939.989141666665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45939.989141666665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45939.989141666665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45939.989141666665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45939.989141666665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45939.989141666665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45939.989141666665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45939.989141666665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45939.989141666665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45939.989141666665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45939.989141666665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45939.989141666665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45939.989141666665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45939.989141666665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45939.989141666665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45939.989141666665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45939.989141666665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45939.989141666665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45939.989141666665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45939.989141666665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45939.989141666665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45939.989141666665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45939.989141666665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45939.989141666665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45939.989141666665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45939.989141666665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45939.989141666665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45939.989141666665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45939.989141666665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45939.989141666665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45939.989141666665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45939.989141666665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45939.989141666665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45939.989141666665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45939.989141666665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45939.989141666665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45939.989141666665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45939.989141666665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45939.989141666665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45939.989141666665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45939.989141666665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45939.989141666665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45939.989141666665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45939.989141666665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45939.989141666665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45939.989141666665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45939.989141666665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45939.989141666665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45939.989141666665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45939.989141666665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45939.989141666665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45939.989141666665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45939.989141666665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45939.989141666665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45939.989141666665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45939.989141666665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45939.989141666665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45939.989141666665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45939.989141666665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45939.989141666665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45939.989141666665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45939.989141666665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45939.989141666665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45939.989141782411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45939.989141782411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45939.989141782411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45939.989141782411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45939.989141782411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45939.989141782411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45939.989141782411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45939.989141782411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45939.989141782411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45939.989141782411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45939.989141782411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45939.989141782411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45939.989141782411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45939.989141782411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45939.989141782411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45939.989141782411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45939.989141782411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45939.989141782411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45939.989141782411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45939.989141782411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45939.989141782411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45939.989141782411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45939.989141782411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45939.989141782411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45939.989141782411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45939.989141782411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45939.989141782411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45939.989141782411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45939.989141782411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45939.989141782411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45939.989141782411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45939.989141782411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45939.989141782411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45939.989141782411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45939.989141782411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45939.989141782411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45939.989141782411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45939.989141782411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45939.989141782411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45939.989141782411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45939.989141782411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45939.989141782411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45939.989141782411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45939.989141782411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45939.989141782411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45939.989141782411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45939.989141782411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45939.989141782411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45939.989141782411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45939.989141782411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45939.989141782411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45939.989141782411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45939.989141782411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45939.989141782411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45939.989141782411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45939.989141782411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45939.989141782411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45939.989141782411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45939.989141782411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45939.989141782411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45939.989141782411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45939.989141782411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45939.989141782411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45939.989141782411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45939.989141782411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45939.989141782411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45939.989141782411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45939.989141782411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45939.989141782411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45939.989141782411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45939.989141782411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45939.989141782411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45939.989141782411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45939.989141782411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45939.989141782411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45939.989141782411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45939.989141782411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45939.989141782411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45939.989141782411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45939.989141782411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45939.989141782411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45939.989141782411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45939.989141782411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45939.989141782411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45939.989141782411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45939.989141782411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45939.989141782411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45939.989141782411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45939.989141782411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45939.989141782411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45939.989141782411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45939.989141782411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45939.989141782411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45939.989141782411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45939.989141782411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45939.989141782411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45939.989141782411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45939.989141782411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45939.989141782411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45939.989141782411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45939.989141782411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45939.989141782411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45939.989141782411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45939.989141782411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45939.989141782411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45939.989141782411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45939.989141782411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45939.989141782411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45939.989141782411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45939.989141782411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45939.989141782411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45939.989141782411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45939.989141782411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45939.989141782411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45939.989141782411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45939.989141782411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45939.989141782411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45939.989141782411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45939.989141782411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45939.989141782411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45939.989141782411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45939.989141782411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45939.989141782411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45939.989141782411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45939.989141782411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45939.989141782411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45939.989141782411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45939.989141782411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45939.989141782411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45939.989141782411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45939.989141782411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45939.989141782411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45939.989141782411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45939.989141782411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45939.989141782411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45939.989141782411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45939.989141782411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45939.989141782411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45939.989141782411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45939.989141782411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45939.989141782411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45939.989141782411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45939.989141782411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45939.989141782411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45939.989141782411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45939.989141782411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45939.989141782411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45939.989141782411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45939.989141782411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45939.989141782411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45939.989141782411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45939.989141782411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45939.989141782411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45939.989141782411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45939.989141782411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45939.989141782411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45939.989141782411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45939.989141782411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45939.989141782411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45939.989141782411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45939.989141782411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45939.989141782411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45939.989141782411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45939.989141782411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45939.989141782411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45939.989141782411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45939.989141782411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45939.989141782411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45939.989141782411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45939.989141782411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45939.989141782411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45939.989141782411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45939.989141782411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45939.989141782411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45939.989141782411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45939.989141782411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45939.989141782411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45939.989141782411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45939.989141782411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45939.989141782411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45939.989141782411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45939.989141782411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45939.989141782411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45939.989141782411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45939.989141782411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45939.989141782411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45939.989141782411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45939.989141782411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45939.989141782411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45939.989141782411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45939.989141782411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45939.989141782411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45939.989141782411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45939.989141782411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45939.989141782411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45939.989141782411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45939.989141782411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45939.989141782411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45939.989141782411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45939.989141782411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45939.989141782411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45939.989141782411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45939.989141782411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45939.989141782411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45939.989141782411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45939.989141782411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45939.989141782411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45939.989141782411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45939.989141782411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45939.989141782411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45939.989141782411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45939.989141782411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45939.989141782411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45939.989141782411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45939.989141782411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45939.989141782411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45939.989141782411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45939.989141782411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45939.989141782411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45939.989141782411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45939.989141782411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45939.989141782411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45939.989141782411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45939.989141782411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45939.989141782411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45939.989141782411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45939.989141782411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45939.989141782411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45939.989141782411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45939.989141782411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45939.989141782411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45939.989141782411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45939.989141782411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45939.989141782411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45939.989141782411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45939.989141782411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45939.989141782411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45939.989141782411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45939.989141782411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45939.989141782411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45939.989141782411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45939.989141782411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45939.989141782411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45939.989141782411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45939.989141782411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45939.989141782411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45939.989141782411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45939.989141782411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45939.989141782411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45939.989141782411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45939.989141782411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45939.989141782411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45939.989141782411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45939.989141782411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45939.989141782411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45939.989141782411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45939.989141782411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45939.989141782411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45939.989141782411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45939.989141782411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45939.989141782411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45939.989141782411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45939.989141782411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45939.989141782411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45939.989141782411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45939.989141782411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45939.989141782411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45939.989141782411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45939.989141782411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45939.989141782411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45939.989141782411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45939.989141782411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45939.989141782411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45939.989141782411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45939.989141782411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45939.989141782411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45939.989141782411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45939.989141782411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45939.989141782411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45939.989141782411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45939.989141782411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45939.989141782411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45939.989141782411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45939.989141782411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45939.989141782411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45939.989141782411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45939.989141782411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45939.989141782411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45939.989141782411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45939.989141782411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45939.989141782411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45939.989141782411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45939.989141782411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45939.989141782411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45939.989141782411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45939.989141782411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45939.989141782411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45939.989141782411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45939.989141782411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45939.989141782411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45939.989141782411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45939.989141782411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45939.989141782411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45939.989141782411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45939.989141782411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45939.989141782411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45939.989141782411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45939.989141782411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45939.989141782411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45939.989141782411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45939.989141782411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45939.989141782411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45939.989141782411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45939.989141782411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45939.989141782411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45939.989141782411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45939.989141782411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45939.989141782411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45939.989141782411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45939.989141782411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45939.989141782411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45939.989141782411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45939.989141782411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45939.989141782411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45939.989141782411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45939.989141782411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45939.989141782411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45939.989141782411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45939.989141782411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45939.989141782411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45939.989141782411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45939.989141782411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45939.989141782411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45939.989141782411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45939.989141782411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45939.989141782411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45939.989141782411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45939.989141782411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45939.989141782411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45939.989141782411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45939.989141782411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45939.989141782411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45939.989141782411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45939.989141782411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45939.989141782411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45939.989141782411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45939.989141782411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45939.989141782411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45939.989141782411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45939.989141782411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45939.989141782411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45939.989141782411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45939.989141782411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45939.989141782411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45939.989141782411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45939.989141782411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45939.989141782411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45939.989141782411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45939.989141782411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45939.989141782411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45939.989141782411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45939.989141782411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45939.989141782411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45939.989141782411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45939.989141782411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45939.989141782411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45939.989141782411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45939.989141782411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45939.989141782411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45939.989141782411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45939.989141782411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45939.989141782411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45939.989141782411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45939.989141782411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45939.989141782411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45939.989141782411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45939.989141782411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45939.989141782411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45939.989141782411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45939.989141782411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45939.989141782411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45939.989141782411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45939.989141782411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45939.989141782411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45939.989141782411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45939.989141782411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45939.989141782411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45939.989141782411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45939.989141782411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45939.989141782411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45939.989141782411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45939.989141782411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45939.989141782411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45939.989141782411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45939.989141782411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45939.989141782411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45939.989141782411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45939.989141782411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45939.989141782411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45939.989141782411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45939.989141782411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45939.989141782411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45939.989141782411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45939.989141782411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45939.989141782411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45939.989141782411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45939.989141782411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45939.989141782411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45939.989141782411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45939.989141782411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45939.989141782411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45939.989141782411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45939.989141782411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45939.989141782411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45939.989141782411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45939.989141782411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45939.989141782411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45939.989141782411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45939.989141782411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45939.989141782411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45939.989141782411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45939.989141782411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45939.989141782411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45939.989141782411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45939.989141782411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45939.989141782411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45939.989141782411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45939.989141782411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45939.989141782411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45939.989141782411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45939.989141782411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45939.989141782411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45939.989141782411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45939.989141782411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45939.989141782411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45939.989141782411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45939.989141782411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45939.989141782411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45939.989141782411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45939.989141782411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45939.989141782411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45939.989141782411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45939.989141782411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45939.989141782411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45939.989141782411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45939.989141782411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45939.989141782411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45939.989141782411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45939.989141782411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45939.989141782411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45939.989141782411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45939.989141782411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45939.989141782411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45939.989141782411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45939.989141782411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45939.989141782411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45939.989141782411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45939.989141782411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45939.989141782411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45939.989141782411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45939.989141782411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45939.989141782411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45939.989141782411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45939.989141782411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45939.989141782411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45939.989141782411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45939.989141782411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45939.989141782411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45939.989141782411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45939.989141782411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45939.989141782411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45939.989141782411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45939.989141782411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45939.989141782411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45939.989141782411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45939.989141782411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45939.989141782411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45939.989141782411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45939.989141782411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45939.989141782411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45939.989141782411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45939.989141782411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45939.989141782411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45939.989141782411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45939.989141782411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45939.989141782411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45939.989141782411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45939.989141782411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45939.989141782411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45939.989141782411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45939.989141782411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45939.989141782411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45939.989141782411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45939.989141782411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45939.989141782411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45939.989141782411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45939.989141782411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45939.989141782411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45939.989141782411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45939.989141782411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45939.989141782411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45939.989141782411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45939.989141782411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45939.989141782411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45939.989141782411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45939.989141782411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45939.989141782411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45939.989141782411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45939.989141782411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45939.989141782411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45939.989141782411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45939.989141782411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45939.989141782411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45939.989141782411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45939.989141782411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45939.989141782411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45939.989141782411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45939.989141782411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45939.989141782411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45939.989141782411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45939.989141782411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45939.989141782411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45939.989141782411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45939.989141782411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45939.989141782411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45939.989141782411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45939.989141782411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45939.989141782411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45939.989141782411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45939.989141782411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45939.989141782411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45939.989141782411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45939.989141782411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45939.989141782411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45939.989141782411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45939.989141782411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45939.989141782411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45939.989141782411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45939.989141782411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45939.989141782411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45939.989141782411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45939.989141782411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45939.989141782411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45939.989141782411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45939.989141782411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45939.989141782411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45939.989141782411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45939.989141782411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45939.989141782411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45939.989141782411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45939.989141782411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45939.989141782411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45939.989141782411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45939.989141782411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45939.989141782411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45939.989141782411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45939.989141782411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45939.989141782411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45939.989141782411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45939.989141782411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45939.989141782411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45939.989141782411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45939.989141782411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45939.989141782411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45939.989141782411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45939.989141782411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45939.989141782411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45939.989141782411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45939.989141782411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45939.989141782411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45939.989141782411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45939.989141782411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45939.989141782411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45939.989141782411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45939.989141782411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45939.989141782411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45939.989141782411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45939.989141782411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45939.989141782411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45939.989141782411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45939.989141782411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45939.989141782411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45939.989141782411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45939.989141782411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45939.989141782411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45939.989141782411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45939.989141782411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45939.989141782411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45939.989141782411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45939.989141782411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45939.989141782411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45939.989141782411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45939.989141782411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45939.989141782411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45939.989141782411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45939.989141782411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45939.989141782411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45939.989141782411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45939.989141782411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45939.989141782411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45939.989141782411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45939.989141782411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45939.989141782411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45939.989141782411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45939.989141782411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45939.989141782411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45939.989141782411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45939.989141782411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45939.989141782411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45939.989141782411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45939.989141782411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45939.989141782411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45939.989141782411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45939.989141782411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45939.989141782411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45939.989141782411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45939.989141782411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45939.989141782411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45939.989141782411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45939.989141782411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45939.989141782411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45939.989141782411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45939.989141782411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45939.989141782411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45939.989141782411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45939.989141782411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45939.989141782411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45939.989141782411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45939.989141782411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45939.989141782411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45939.989141782411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45939.989141782411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45939.989141782411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45939.989141782411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45939.989141782411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45939.989141782411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45939.989141782411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45939.989141782411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45939.989141782411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45939.989141782411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45939.989141782411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45939.989141782411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45939.989141782411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45939.989141782411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45939.989141782411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45939.989141782411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45939.989141782411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45939.989141782411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45939.989141782411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45939.989141782411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45939.989141782411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45939.989141782411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45939.989141782411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45939.989141782411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45939.989141782411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45939.989141782411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45939.989141782411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45939.989141782411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45939.989141782411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45939.989141782411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45939.989141782411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45939.989141782411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45939.989141782411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45939.989141782411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45939.989141782411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45939.989141782411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45939.989141782411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45939.989141782411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45939.989141782411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45939.989141782411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45939.989141782411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45939.989141782411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45939.989141782411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45939.989141782411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45939.989141782411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45939.989141782411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45939.989141782411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45939.989141782411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45939.989141782411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45939.989141782411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45939.989141782411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45939.989141782411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45939.989141782411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45939.989141782411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45939.989141782411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45939.989141782411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45939.989141782411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45939.989141782411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45939.989141782411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45939.989141782411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45939.989141782411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45939.989141782411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45939.989141782411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45939.989141782411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45939.989141782411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45939.989141782411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45939.989141782411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45939.989141782411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45939.989141782411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45939.989141782411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45939.989141782411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45939.989141782411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45939.989141782411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45939.989141782411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45939.989141782411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45939.989141782411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45939.989141782411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45939.989141782411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45939.989141782411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45939.989141782411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45939.989141782411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45939.989141782411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45939.989141782411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45939.989141782411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45939.989141782411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45939.989141782411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45939.989141782411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45939.989141782411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45939.989141782411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45939.989141782411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45939.989141782411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45939.989141782411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45939.989141782411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45939.989141782411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45939.989141782411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45939.989141782411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45939.989141782411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45939.989141782411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45939.989141782411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45939.989141782411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45939.989141782411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45939.989141782411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45939.989141782411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45939.989141782411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45939.989141782411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45939.989141782411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45939.989141782411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45939.989141782411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45939.989141782411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45939.989141782411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45939.989141782411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45939.989141782411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45939.989141782411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45939.989141782411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45939.989141782411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45939.989141782411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45939.989141782411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45939.989141782411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45939.989141782411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45939.989141782411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45939.989141782411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45939.989141782411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45939.989141782411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45939.989141782411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45939.989141782411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45939.989141782411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45939.989141782411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45939.989141782411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45939.989141782411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45939.989141782411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45939.989141782411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45939.989141782411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45939.989141782411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45939.989141782411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45939.989141782411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45939.989141782411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45939.989141782411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45939.989141782411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45939.989141782411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45939.989141782411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45939.989141782411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45939.989141782411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45939.989141782411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45939.989141782411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45939.989141782411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45939.989141782411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45939.989141782411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45939.989141782411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45939.989141782411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45939.989141782411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45939.989141782411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45939.989141782411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45939.989141782411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45939.989141782411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45939.989141782411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45939.989141782411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45939.989141782411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45939.989141782411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45939.989141782411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45939.989141782411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45939.989141782411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45939.989141782411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45939.989141782411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45939.989141782411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45939.989141782411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45939.989141782411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45939.989141782411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45939.989141782411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45939.989141782411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45939.989141782411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45939.989141782411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45939.989141782411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45939.989141782411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45939.989141782411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45939.989141782411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45939.989141782411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45939.989141782411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45939.989141782411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45939.989141782411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45939.989141782411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45939.989141782411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45939.989141782411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45939.989141782411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45939.989141782411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45939.989141782411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45939.989141782411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45939.989141782411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45939.989141782411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45939.989141782411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45939.989141782411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45939.989141782411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45939.989141782411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45939.989141782411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45939.989141782411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45939.989141782411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45939.989141782411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45939.989141782411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45939.989141782411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45939.989141782411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45939.989141782411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45939.989141782411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45939.989141782411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45939.989141782411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45939.989141782411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45939.989141782411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45939.989141782411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45939.989141782411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45939.989141782411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45939.989141782411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45939.989141782411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45939.989141782411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45939.989141782411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45939.989141782411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45939.989141782411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45939.989141782411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45939.989141782411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45939.989141782411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45939.989141782411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45939.989141782411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45939.989141782411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45939.989141782411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45939.989141782411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45939.989141782411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45939.989141782411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45939.989141782411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45939.989141782411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45939.989141782411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45939.989141782411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45939.989141782411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45939.989141782411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45939.989141782411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45939.989141782411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45939.989141782411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45939.989141782411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45939.989141782411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45939.989141782411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45939.989141782411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45939.989141782411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45939.989141782411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45939.989141782411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45939.989141782411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45939.989141782411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45939.989141782411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45939.989141782411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45939.989141782411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45939.989141782411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45939.989141782411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45939.989141782411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45939.989141782411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45939.989141782411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45939.989141782411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45939.989141782411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45939.989141782411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45939.989141782411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45939.989141782411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45939.989141782411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45939.989141782411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45939.989141782411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45939.989141782411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45939.989141782411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45939.989141782411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45939.989141782411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45939.989141782411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45939.989141782411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45939.989141782411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45939.989141782411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45939.989141782411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45939.989141782411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45939.989141782411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45939.989141782411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45939.989141782411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45939.989141782411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45939.989141782411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45939.989141782411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45939.989141782411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45939.989141782411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45939.989141782411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45939.989141782411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45939.989141782411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45939.989141782411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45939.989141782411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45939.989141782411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45939.989141782411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45939.989141782411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45939.989141782411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45939.989141782411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45939.989141782411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45939.989141782411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45939.989141782411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45939.989141782411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45939.989141782411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45939.989141782411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45939.989141782411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45939.989141782411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45939.989141782411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45939.989141782411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45939.989141782411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45939.989141782411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45939.989141782411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45939.989141782411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45939.989141782411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45939.989141782411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45939.989141782411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45939.989141782411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45939.989141782411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45939.989141782411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45939.989141782411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45939.989141782411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45939.989141782411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45939.989141782411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45939.989141782411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45939.989141782411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45939.989141782411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45939.989141782411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45939.989141782411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45939.989141782411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45939.989141782411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45939.989141782411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45939.989141782411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45939.989141782411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45939.989141782411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45939.989141782411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45939.989141782411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45939.989141782411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45939.989141782411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45939.989141782411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45939.989141782411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45939.989141782411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45939.989141782411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45939.989141782411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45939.989141782411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45939.989141782411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45939.989141782411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45939.989141782411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45939.989141782411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45939.989141782411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45939.989141782411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45939.989141782411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45939.989141782411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45939.989141782411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45939.989141782411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45939.989141782411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45939.989141782411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45939.989141782411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45939.989141782411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45939.989141782411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45939.989141782411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45939.989141782411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45939.989141782411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45939.989141782411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45939.989141782411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45939.989141782411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45939.989141782411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45939.989141782411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45939.989141782411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45939.989141782411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45939.989141782411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45939.989141782411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45939.989141782411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45939.989141782411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45939.989141782411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45939.989141782411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45939.989141782411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45939.989141782411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45939.989141782411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45939.989141782411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45939.989141782411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45939.989141782411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45939.989141782411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45939.989141782411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45939.989141782411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45939.989141782411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45939.989141782411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45939.989141782411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45939.989141782411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45939.989141782411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45939.989141782411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45939.989141782411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45939.989141782411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45939.989141782411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45939.989141782411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45939.989141782411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45939.989141782411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45939.989141782411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45939.989141782411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45939.989141782411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45939.989141782411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45939.989141782411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45939.989141782411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45939.989141782411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45939.989141782411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45939.989141782411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45939.989141782411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45939.989141782411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45939.989141782411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45939.989141782411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45939.989141782411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45939.989141782411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45939.989141782411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45939.989141782411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45939.989141782411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45939.989141782411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45939.989141782411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45939.989141782411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45939.989141782411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45939.989141782411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45939.989141782411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45939.989141782411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45939.989141782411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45939.989141782411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45939.989141782411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45939.989141782411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45939.989141782411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45939.989141782411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45939.989141782411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45939.989141782411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45939.989141782411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45939.989141782411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45939.989141782411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45939.989141782411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45939.989141782411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45939.989141782411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45939.989141782411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45939.989141782411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45939.989141782411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45939.989141782411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45939.989141782411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45939.989141782411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45939.989141782411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45939.989141782411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45939.989141782411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45939.989141782411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45939.989141782411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45939.989141782411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45939.989141782411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45939.989141782411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45939.989141782411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45939.989141782411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45939.989141782411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45939.989141782411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45939.989141782411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45939.989141782411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45939.989141782411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45939.989141782411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45939.989141782411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45939.989141782411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45939.989141782411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45939.989141782411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45939.989141782411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45939.989141782411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45939.989141782411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45939.989141782411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45939.989141782411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45939.989141782411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45939.989141782411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45939.989141782411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45939.989141782411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45939.989141782411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45939.989141782411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45939.989141782411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45939.989141782411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45939.989141782411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45939.989141782411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45939.989141782411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45939.989141782411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45939.989141782411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45939.989141782411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45939.989141782411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45939.989141782411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45939.989141782411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45939.989141782411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45939.989141782411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45939.989141782411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45939.989141782411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45939.989141782411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45939.989141782411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45939.989141782411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45939.989141782411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45939.989141782411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45939.989141782411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45939.989141782411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45939.989141782411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45939.989141782411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45939.989141782411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45939.989141782411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45939.989141782411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45939.989141782411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45939.989141782411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45939.989141782411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45939.989141782411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45939.989141782411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45939.989141782411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45939.989141782411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45939.989141782411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45939.989141782411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45939.989141782411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45939.989141782411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45939.989141782411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45939.989141782411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45939.989141782411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45939.989141782411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45939.989141782411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45939.989141782411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45939.989141782411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45939.989141782411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45939.989141782411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45939.989141782411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45939.989141782411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45939.989141782411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45939.989141782411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45939.989141782411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45939.989141782411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45939.989141782411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45939.989141782411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45939.989141782411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45939.989141782411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45939.989141782411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45939.989141782411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45939.989141782411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45939.989141782411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45939.989141782411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45939.989141782411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45939.989141782411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45939.989141782411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45939.989141782411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45939.989141782411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45939.989141782411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45939.989141782411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45939.989141782411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45939.989141782411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45939.989141782411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45939.989141782411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45939.989141782411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45939.989141782411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45939.989141782411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45939.989141782411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45939.989141782411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45939.989141782411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45939.989141782411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45939.989141782411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45939.989141782411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45939.989141782411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45939.989141782411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45939.989141782411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45939.989141782411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45939.989141782411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45939.989141782411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45939.989141782411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45939.989141782411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45939.989141782411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45939.989141782411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45939.989141782411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45939.989141782411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45939.989141782411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45939.989141782411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45939.989141782411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45939.989141782411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45939.989141782411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45939.989141782411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45939.989141782411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45939.989141782411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236.5084240740689</v>
      </c>
      <c r="H2" s="105">
        <v>45703.474768518521</v>
      </c>
      <c r="I2" s="102" t="str">
        <f>IFERROR(VLOOKUP(D2,DB!A:F,6,0),"")</f>
        <v>SCECO</v>
      </c>
      <c r="J2" s="102" t="str">
        <f>IFERROR(VLOOKUP(D2,DB!A:G,7,0),"")</f>
        <v>Dead</v>
      </c>
      <c r="K2" s="107" t="s">
        <v>39062</v>
      </c>
      <c r="L2" s="99" t="str">
        <f>IFERROR(VLOOKUP(D2,DB!A:I,9,0),"")</f>
        <v>Latis</v>
      </c>
    </row>
    <row r="3" spans="1:16" ht="15" customHeight="1">
      <c r="A3" s="127" t="s">
        <v>39063</v>
      </c>
      <c r="B3" s="127" t="str">
        <f>IFERROR(VLOOKUP(D3,DB!A:K,11,0),"")</f>
        <v>R4</v>
      </c>
      <c r="C3" s="128">
        <v>3</v>
      </c>
      <c r="D3" s="99" t="s">
        <v>36646</v>
      </c>
      <c r="E3" s="104" t="s">
        <v>38964</v>
      </c>
      <c r="F3" s="131">
        <v>45939.557245370372</v>
      </c>
      <c r="G3" s="132">
        <f ca="1">IFERROR(NOW()-F3,"")</f>
        <v>0.43189629629341653</v>
      </c>
      <c r="H3" s="131">
        <v>45939.542118055557</v>
      </c>
      <c r="I3" s="127" t="str">
        <f>IFERROR(VLOOKUP(D3,DB!A:F,6,0),"")</f>
        <v>Generator-SG</v>
      </c>
      <c r="J3" s="127" t="str">
        <f>IFERROR(VLOOKUP(D3,DB!A:G,7,0),"")</f>
        <v>Weak</v>
      </c>
      <c r="K3" s="133" t="s">
        <v>39064</v>
      </c>
      <c r="L3" s="129" t="str">
        <f>IFERROR(VLOOKUP(D3,DB!A:I,9,0),"")</f>
        <v>Latis</v>
      </c>
    </row>
    <row r="4" spans="1:16" ht="15" customHeight="1">
      <c r="A4" s="127"/>
      <c r="B4" s="127" t="str">
        <f>IFERROR(VLOOKUP(D4,DB!A:K,11,0),"")</f>
        <v/>
      </c>
      <c r="C4" s="128"/>
      <c r="D4" s="129"/>
      <c r="E4" s="130"/>
      <c r="F4" s="131"/>
      <c r="G4" s="132">
        <f ca="1">IFERROR(NOW()-F4,"")</f>
        <v>45939.989141666665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45939.989141666665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45939.989141666665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45939.989141666665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45939.989141666665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45939.989141666665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45939.989141666665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45939.989141666665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45939.989141666665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45939.989141666665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45939.989141666665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45939.989141666665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45939.989141666665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45939.989141666665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45939.989141666665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45939.989141666665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45939.989141666665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45939.989141666665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45939.989141666665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45939.989141666665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45939.989141666665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45939.989141666665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45939.989141666665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45939.989141666665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45939.989141666665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45939.989141666665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45939.989141666665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45939.989141666665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45939.989141666665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45939.989141666665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45939.989141666665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45939.989141666665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45939.989141666665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45939.989141666665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45939.989141666665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45939.989141666665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45939.989141666665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45939.989141666665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45939.989141666665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45939.989141666665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45939.989141666665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45939.989141666665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45939.989141666665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45939.989141666665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45939.989141666665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45939.989141666665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45939.989141666665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45939.989141666665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45939.989141666665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45939.989141666665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45939.989141666665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45939.989141666665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45939.989141666665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45939.989141666665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45939.989141666665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45939.989141666665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45939.989141666665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45939.989141666665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45939.989141666665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45939.989141666665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45939.989141666665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45939.989141666665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45939.989141666665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45939.989141666665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45939.989141666665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45939.989141666665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45939.989141666665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45939.989141666665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45939.989141666665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45939.989141666665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45939.989141666665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45939.989141666665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45939.989141666665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45939.989141666665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45939.989141666665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45939.989141666665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45939.989141666665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45939.989141666665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45939.989141666665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45939.989141666665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45939.989141666665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45939.989141666665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45939.989141666665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45939.989141666665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45939.989141666665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45939.989141666665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45939.989141666665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45939.989141666665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45939.989141666665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45939.989141666665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45939.989141666665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45939.989141666665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45939.989141666665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45939.989141666665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45939.989141666665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45939.989141666665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45939.989141666665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45939.989141666665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45939.989141666665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45939.989141666665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45939.989141666665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45939.989141666665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45939.989141666665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45939.989141666665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45939.989141666665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45939.989141666665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45939.989141666665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45939.989141666665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45939.989141666665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45939.989141666665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45939.989141666665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45939.989141666665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45939.989141666665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45939.989141666665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45939.989141666665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45939.989141666665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45939.989141666665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45939.989141666665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45939.989141666665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45939.989141666665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45939.989141666665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45939.989141666665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45939.989141666665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45939.989141666665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45939.989141666665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45939.989141666665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45939.989141666665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45939.989141666665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45939.989141666665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45939.989141666665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45939.989141666665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45939.989141666665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45939.989141666665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45939.989141666665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45939.989141666665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45939.989141666665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45939.989141666665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45939.989141666665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45939.989141666665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45939.989141666665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45939.989141666665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45939.989141666665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45939.989141666665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45939.989141666665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45939.989141666665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45939.989141666665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45939.989141666665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45939.989141666665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45939.989141666665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45939.989141666665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45939.989141666665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45939.989141666665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45939.989141666665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45939.989141666665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45939.989141666665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45939.989141666665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45939.989141666665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45939.989141666665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45939.989141666665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45939.989141666665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45939.989141666665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45939.989141666665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45939.989141666665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45939.989141666665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45939.989141666665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45939.989141666665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45939.989141666665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45939.989141666665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45939.989141666665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45939.989141666665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45939.989141666665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45939.989141666665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45939.989141666665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45939.989141666665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45939.989141666665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45939.989141666665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45939.989141666665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45939.989141666665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45939.989141666665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45939.989141666665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45939.989141666665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45939.989141666665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45939.989141666665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45939.989141666665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45939.989141666665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45939.989141666665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45939.989141666665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45939.989141666665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45939.989141666665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45939.989141666665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45939.989141666665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45939.989141666665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45939.989141666665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45939.989141666665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45939.989141666665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45939.989141666665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45939.989141666665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45939.989141666665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45939.989141666665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45939.989141666665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45939.989141666665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45939.989141666665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45939.989141666665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45939.989141666665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45939.989141666665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45939.989141666665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45939.989141666665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45939.989141666665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45939.989141666665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45939.989141666665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45939.989141666665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45939.989141666665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45939.989141666665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45939.989141666665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45939.989141666665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45939.989141666665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45939.989141666665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45939.989141666665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45939.989141666665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45939.989141666665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45939.989141666665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45939.989141666665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45939.989141666665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45939.989141666665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45939.989141666665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45939.989141666665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45939.989141666665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45939.989141666665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45939.989141666665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45939.989141666665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45939.989141666665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45939.989141666665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45939.989141666665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45939.989141666665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45939.989141666665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45939.989141666665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45939.989141666665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45939.989141666665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45939.989141666665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45939.989141666665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45939.989141666665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45939.989141666665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45939.989141666665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45939.989141666665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45939.989141666665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45939.989141666665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45939.989141666665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45939.989141666665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45939.989141666665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45939.989141666665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45939.989141666665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45939.989141666665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45939.989141666665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45939.989141666665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45939.989141666665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45939.989141666665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45939.989141666665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45939.989141666665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45939.989141666665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45939.989141666665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45939.989141666665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45939.989141666665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45939.989141666665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45939.989141666665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45939.989141666665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45939.989141666665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45939.989141666665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45939.989141666665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45939.989141666665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45939.989141666665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45939.989141666665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45939.989141666665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45939.989141666665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45939.989141666665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45939.989141666665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45939.989141666665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45939.989141666665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45939.989141666665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45939.989141666665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45939.989141666665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45939.989141666665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45939.989141666665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45939.989141666665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45939.989141666665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45939.989141666665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45939.989141666665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45939.989141666665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45939.989141666665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45939.989141666665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45939.989141666665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45939.989141666665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45939.989141666665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45939.989141666665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45939.989141666665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45939.989141666665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45939.989141666665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45939.989141666665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45939.989141666665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45939.989141666665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45939.989141666665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45939.989141666665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45939.989141666665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45939.989141666665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45939.989141666665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45939.989141666665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45939.989141666665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45939.989141666665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45939.989141666665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45939.989141666665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45939.989141666665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45939.989141666665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45939.989141666665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45939.989141666665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45939.989141666665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45939.989141666665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45939.989141666665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45939.989141666665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45939.989141666665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45939.989141666665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45939.989141666665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45939.989141666665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45939.989141666665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45939.989141666665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45939.989141666665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45939.989141666665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45939.989141666665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45939.989141666665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45939.989141666665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45939.989141666665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45939.989141666665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45939.989141666665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45939.989141666665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45939.989141666665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45939.989141666665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45939.989141666665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45939.989141666665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45939.989141666665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45939.989141666665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45939.989141666665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45939.989141666665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45939.989141666665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45939.989141666665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45939.989141666665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45939.989141666665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45939.989141666665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45939.989141666665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45939.989141666665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45939.989141666665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45939.989141666665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45939.989141666665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45939.989141666665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45939.989141666665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45939.989141666665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45939.989141666665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45939.989141666665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45939.989141666665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45939.989141666665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45939.989141666665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45939.989141666665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45939.989141666665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45939.989141666665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45939.989141666665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45939.989141666665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45939.989141666665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45939.989141666665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45939.989141666665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45939.989141666665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45939.989141666665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45939.989141666665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45939.989141666665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45939.989141666665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45939.989141666665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45939.989141666665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45939.989141666665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45939.989141666665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45939.989141666665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45939.989141666665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45939.989141666665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45939.989141666665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45939.989141666665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45939.989141666665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45939.989141666665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45939.989141666665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45939.989141666665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45939.989141666665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45939.989141666665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45939.989141666665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45939.989141666665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45939.989141666665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45939.989141666665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45939.989141666665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45939.989141666665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45939.989141666665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45939.989141666665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45939.989141666665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45939.989141666665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45939.989141666665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45939.989141666665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45939.989141666665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45939.989141666665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45939.989141666665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45939.989141666665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45939.989141666665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45939.989141666665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45939.989141666665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45939.989141666665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45939.989141666665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45939.989141666665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45939.989141666665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45939.989141666665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45939.989141666665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45939.989141666665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45939.989141666665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45939.989141666665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45939.989141666665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45939.989141666665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45939.989141666665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45939.989141666665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45939.989141666665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45939.989141666665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45939.989141666665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45939.989141666665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45939.989141666665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45939.989141666665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45939.989141666665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45939.989141666665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45939.989141666665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45939.989141666665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45939.989141666665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45939.989141666665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45939.989141666665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45939.989141666665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45939.989141666665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45939.989141666665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45939.989141666665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45939.989141666665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45939.989141666665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45939.989141666665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45939.989141666665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45939.989141666665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45939.989141666665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45939.989141666665</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45939.989141666665</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A8" sqref="A8:X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48.15708148147678</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38971</v>
      </c>
      <c r="F3" s="38">
        <v>45926.188877314817</v>
      </c>
      <c r="G3" s="163">
        <f t="shared" ref="G3" ca="1" si="0">IFERROR(NOW()-F3,"")</f>
        <v>13.800264351848455</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1</v>
      </c>
      <c r="D4" s="37" t="s">
        <v>35903</v>
      </c>
      <c r="E4" s="37" t="s">
        <v>38964</v>
      </c>
      <c r="F4" s="38">
        <v>45939.885000000002</v>
      </c>
      <c r="G4" s="39">
        <f t="shared" ref="G4:G17" ca="1" si="1">IFERROR(NOW()-F4,"")</f>
        <v>0.10414166666305391</v>
      </c>
      <c r="H4" s="38">
        <v>45939.879293981481</v>
      </c>
      <c r="I4" s="37" t="str">
        <f>IFERROR(VLOOKUP(D4,DB!A:F,6,0),"")</f>
        <v>Generator-SG</v>
      </c>
      <c r="J4" s="37" t="str">
        <f>IFERROR(VLOOKUP(D4,DB!A:G,7,0),"")</f>
        <v>Dead</v>
      </c>
      <c r="K4" s="37" t="s">
        <v>39070</v>
      </c>
      <c r="L4" s="37" t="str">
        <f>IFERROR(VLOOKUP(D4,DB!A:I,9,0),"")</f>
        <v>Latis</v>
      </c>
    </row>
    <row r="5" spans="1:13" ht="15">
      <c r="A5" s="37" t="s">
        <v>39071</v>
      </c>
      <c r="B5" s="37" t="str">
        <f>IFERROR(VLOOKUP(D5,DB!A:K,11,0),"")</f>
        <v>R5</v>
      </c>
      <c r="C5" s="37">
        <v>3</v>
      </c>
      <c r="D5" s="37" t="s">
        <v>31709</v>
      </c>
      <c r="E5" s="37" t="s">
        <v>38964</v>
      </c>
      <c r="F5" s="38">
        <v>45939.985173611109</v>
      </c>
      <c r="G5" s="39">
        <f t="shared" ca="1" si="1"/>
        <v>3.9680555564700626E-3</v>
      </c>
      <c r="H5" s="38">
        <v>45939.971805555557</v>
      </c>
      <c r="I5" s="37" t="str">
        <f>IFERROR(VLOOKUP(D5,DB!A:F,6,0),"")</f>
        <v>SCECO</v>
      </c>
      <c r="J5" s="37" t="str">
        <f>IFERROR(VLOOKUP(D5,DB!A:G,7,0),"")</f>
        <v>Dead</v>
      </c>
      <c r="K5" s="37" t="s">
        <v>39072</v>
      </c>
      <c r="L5" s="37" t="str">
        <f>IFERROR(VLOOKUP(D5,DB!A:I,9,0),"")</f>
        <v>Latis</v>
      </c>
    </row>
    <row r="6" spans="1:13" ht="15">
      <c r="A6" s="37" t="s">
        <v>39073</v>
      </c>
      <c r="B6" s="37" t="str">
        <f>IFERROR(VLOOKUP(D6,DB!A:K,11,0),"")</f>
        <v>R5</v>
      </c>
      <c r="C6" s="37">
        <v>1</v>
      </c>
      <c r="D6" s="37" t="s">
        <v>37707</v>
      </c>
      <c r="E6" s="37" t="s">
        <v>38964</v>
      </c>
      <c r="F6" s="38">
        <v>45939.983206018522</v>
      </c>
      <c r="G6" s="39">
        <f t="shared" ca="1" si="1"/>
        <v>5.935648143349681E-3</v>
      </c>
      <c r="H6" s="38">
        <v>45939.977546296293</v>
      </c>
      <c r="I6" s="37" t="str">
        <f>IFERROR(VLOOKUP(D6,DB!A:F,6,0),"")</f>
        <v>SCECO</v>
      </c>
      <c r="J6" s="37" t="str">
        <f>IFERROR(VLOOKUP(D6,DB!A:G,7,0),"")</f>
        <v>Dead</v>
      </c>
      <c r="K6" s="37" t="s">
        <v>39072</v>
      </c>
      <c r="L6" s="37" t="str">
        <f>IFERROR(VLOOKUP(D6,DB!A:I,9,0),"")</f>
        <v>Latis</v>
      </c>
    </row>
    <row r="7" spans="1:13" ht="15">
      <c r="A7" s="37"/>
      <c r="B7" s="37" t="str">
        <f>IFERROR(VLOOKUP(D7,DB!A:K,11,0),"")</f>
        <v>R5</v>
      </c>
      <c r="C7" s="37">
        <v>1</v>
      </c>
      <c r="D7" s="126" t="s">
        <v>34867</v>
      </c>
      <c r="E7" s="37" t="s">
        <v>38964</v>
      </c>
      <c r="F7" s="38"/>
      <c r="G7" s="39">
        <f t="shared" ca="1" si="1"/>
        <v>45939.989141666665</v>
      </c>
      <c r="H7" s="38"/>
      <c r="I7" s="37" t="str">
        <f>IFERROR(VLOOKUP(D7,DB!A:F,6,0),"")</f>
        <v>Generator-SG</v>
      </c>
      <c r="J7" s="37" t="str">
        <f>IFERROR(VLOOKUP(D7,DB!A:G,7,0),"")</f>
        <v>Vandalized</v>
      </c>
      <c r="K7" s="37" t="s">
        <v>39072</v>
      </c>
      <c r="L7" s="37" t="str">
        <f>IFERROR(VLOOKUP(D7,DB!A:I,9,0),"")</f>
        <v>Latis</v>
      </c>
    </row>
    <row r="8" spans="1:13" ht="15">
      <c r="A8" s="37"/>
      <c r="B8" s="37" t="str">
        <f>IFERROR(VLOOKUP(D8,DB!A:K,11,0),"")</f>
        <v/>
      </c>
      <c r="C8" s="37"/>
      <c r="D8" s="126"/>
      <c r="E8" s="37"/>
      <c r="F8" s="38"/>
      <c r="G8" s="39">
        <f t="shared" ca="1" si="1"/>
        <v>45939.989141666665</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45939.989141666665</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45939.989141666665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45939.989141666665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45939.989141666665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45939.989141666665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45939.989141666665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45939.989141666665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45939.989141666665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45939.989141666665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ref="G18:G49" ca="1" si="2">IFERROR(NOW()-F18,"")</f>
        <v>45939.989141666665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45939.989141666665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45939.989141666665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45939.989141666665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45939.989141666665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45939.989141666665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45939.989141666665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45939.989141666665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45939.989141666665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45939.989141666665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45939.989141666665</v>
      </c>
      <c r="H28" s="38"/>
      <c r="I28" s="37" t="str">
        <f>IFERROR(VLOOKUP(D28,DB!A:F,6,0),"")</f>
        <v/>
      </c>
      <c r="J28" s="37" t="str">
        <f>IFERROR(VLOOKUP(D28,DB!A:G,7,0),"")</f>
        <v/>
      </c>
      <c r="K28" s="37"/>
      <c r="L28" s="37" t="str">
        <f>IFERROR(VLOOKUP(D28,DB!A:I,9,0),"")</f>
        <v/>
      </c>
    </row>
    <row r="29" spans="1:12" ht="15">
      <c r="A29" s="84"/>
      <c r="B29" s="84" t="str">
        <f>IFERROR(VLOOKUP(D29,DB!A:K,11,0),"")</f>
        <v/>
      </c>
      <c r="C29" s="84"/>
      <c r="D29" s="84"/>
      <c r="E29" s="84"/>
      <c r="F29" s="123"/>
      <c r="G29" s="124">
        <f t="shared" ca="1" si="2"/>
        <v>45939.989141666665</v>
      </c>
      <c r="H29" s="123"/>
      <c r="I29" s="84" t="str">
        <f>IFERROR(VLOOKUP(D29,DB!A:F,6,0),"")</f>
        <v/>
      </c>
      <c r="J29" s="84" t="str">
        <f>IFERROR(VLOOKUP(D29,DB!A:G,7,0),"")</f>
        <v/>
      </c>
      <c r="K29" s="84"/>
      <c r="L29" s="84" t="str">
        <f>IFERROR(VLOOKUP(D29,DB!A:I,9,0),"")</f>
        <v/>
      </c>
    </row>
    <row r="30" spans="1:12" ht="15">
      <c r="A30" s="37"/>
      <c r="B30" s="37" t="str">
        <f>IFERROR(VLOOKUP(D30,DB!A:K,11,0),"")</f>
        <v/>
      </c>
      <c r="C30" s="37"/>
      <c r="D30" s="37"/>
      <c r="E30" s="37"/>
      <c r="F30" s="38"/>
      <c r="G30" s="39">
        <f t="shared" ca="1" si="2"/>
        <v>45939.989141666665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45939.989141666665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45939.989141666665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45939.989141666665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45939.989141666665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45939.989141666665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45939.989141666665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45939.989141666665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45939.989141666665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45939.989141666665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45939.989141666665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45939.989141666665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45939.989141666665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45939.989141666665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45939.989141666665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45939.989141666665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45939.989141666665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45939.989141666665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45939.989141666665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45939.989141666665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ref="G50:G81" ca="1" si="3">IFERROR(NOW()-F50,"")</f>
        <v>45939.989141666665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45939.989141666665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45939.989141666665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45939.989141666665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45939.989141666665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45939.989141666665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45939.989141666665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45939.989141666665</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3"/>
      <c r="G58" s="124">
        <f t="shared" ca="1" si="3"/>
        <v>45939.989141666665</v>
      </c>
      <c r="H58" s="123"/>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t="shared" ca="1" si="3"/>
        <v>45939.989141666665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45939.989141666665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45939.989141666665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45939.989141666665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45939.989141666665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45939.989141666665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45939.989141666665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45939.989141666665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45939.989141666665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45939.989141666665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45939.989141666665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45939.989141666665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45939.989141666665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45939.989141666665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45939.989141666665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45939.989141666665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45939.989141666665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45939.989141666665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45939.989141666665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45939.989141666665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45939.989141666665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45939.989141666665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45939.989141666665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ref="G82:G113" ca="1" si="4">IFERROR(NOW()-F82,"")</f>
        <v>45939.989141666665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45939.989141666665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45939.989141666665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45939.989141666665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45939.989141666665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45939.989141666665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45939.989141666665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45939.989141666665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45939.989141666665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45939.989141666665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45939.989141666665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45939.989141666665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45939.989141666665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45939.989141666665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45939.989141666665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45939.989141666665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45939.989141666665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45939.989141666665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45939.989141666665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45939.989141666665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45939.989141666665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45939.989141666665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45939.989141666665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45939.989141666665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45939.989141666665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45939.989141666665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45939.989141666665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45939.989141666665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45939.989141666665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45939.989141666665</v>
      </c>
      <c r="H111" s="38"/>
      <c r="I111" s="37" t="str">
        <f>IFERROR(VLOOKUP(D111,DB!A:F,6,0),"")</f>
        <v/>
      </c>
      <c r="J111" s="37" t="str">
        <f>IFERROR(VLOOKUP(D111,DB!A:G,7,0),"")</f>
        <v/>
      </c>
      <c r="K111" s="37"/>
      <c r="L111" s="37" t="str">
        <f>IFERROR(VLOOKUP(D111,DB!A:I,9,0),"")</f>
        <v/>
      </c>
    </row>
    <row r="112" spans="1:12" ht="15">
      <c r="A112" s="84"/>
      <c r="B112" s="84" t="str">
        <f>IFERROR(VLOOKUP(D112,DB!A:K,11,0),"")</f>
        <v/>
      </c>
      <c r="C112" s="84"/>
      <c r="D112" s="84"/>
      <c r="E112" s="84"/>
      <c r="F112" s="123"/>
      <c r="G112" s="124">
        <f t="shared" ca="1" si="4"/>
        <v>45939.989141666665</v>
      </c>
      <c r="H112" s="123"/>
      <c r="I112" s="84" t="str">
        <f>IFERROR(VLOOKUP(D112,DB!A:F,6,0),"")</f>
        <v/>
      </c>
      <c r="J112" s="84" t="str">
        <f>IFERROR(VLOOKUP(D112,DB!A:G,7,0),"")</f>
        <v/>
      </c>
      <c r="K112" s="84"/>
      <c r="L112" s="84" t="str">
        <f>IFERROR(VLOOKUP(D112,DB!A:I,9,0),"")</f>
        <v/>
      </c>
    </row>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4" ht="15"/>
    <row r="775" ht="15"/>
    <row r="782" ht="15"/>
    <row r="785" ht="15"/>
    <row r="787" ht="15"/>
    <row r="790" ht="15"/>
    <row r="798" ht="15"/>
    <row r="799" ht="15"/>
    <row r="801" ht="15"/>
    <row r="802" ht="15"/>
    <row r="806" ht="15"/>
    <row r="807" ht="15"/>
    <row r="809" ht="15"/>
    <row r="810" ht="15"/>
    <row r="811" ht="15"/>
    <row r="812" ht="15"/>
    <row r="813" ht="15"/>
    <row r="814" ht="15"/>
    <row r="815" ht="15"/>
    <row r="816"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3" ht="15"/>
    <row r="911" ht="15"/>
    <row r="912" ht="15"/>
    <row r="914" ht="15"/>
    <row r="915" ht="15"/>
    <row r="916" ht="15"/>
    <row r="918" ht="15"/>
    <row r="919" ht="15"/>
    <row r="923" ht="15"/>
    <row r="924" ht="15"/>
    <row r="926" ht="15"/>
    <row r="927" ht="15"/>
    <row r="929" ht="15"/>
    <row r="930" ht="15"/>
    <row r="931" ht="15"/>
    <row r="932" ht="15"/>
    <row r="933" ht="15"/>
    <row r="934" ht="15"/>
    <row r="935" ht="15"/>
    <row r="936" ht="15"/>
    <row r="937" ht="15"/>
    <row r="939" ht="15"/>
    <row r="940" ht="15"/>
    <row r="942" ht="15"/>
    <row r="943"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2" ht="15"/>
    <row r="983" ht="15"/>
    <row r="985" ht="15"/>
    <row r="986" ht="15"/>
    <row r="987" ht="15"/>
    <row r="988" ht="15"/>
    <row r="989" ht="15"/>
    <row r="990" ht="15"/>
    <row r="991" ht="15"/>
    <row r="992" ht="15"/>
    <row r="994" ht="15"/>
    <row r="995" ht="15"/>
    <row r="997" ht="15"/>
    <row r="998" ht="15"/>
    <row r="1001" ht="15"/>
    <row r="1002" ht="15"/>
    <row r="1005" ht="15"/>
    <row r="1008" ht="15"/>
    <row r="1009" ht="15"/>
    <row r="1011" ht="15"/>
    <row r="1012" ht="15"/>
    <row r="1014" ht="15"/>
    <row r="1015" ht="15"/>
    <row r="1017" ht="15"/>
    <row r="1018"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210" ht="15"/>
    <row r="1211" ht="15"/>
    <row r="1213" ht="15"/>
    <row r="1214"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8" ht="15"/>
    <row r="1285" ht="15"/>
    <row r="1288" ht="15"/>
    <row r="1289" ht="15"/>
    <row r="1291" ht="15"/>
    <row r="1292" ht="15"/>
    <row r="1293" ht="15"/>
    <row r="1296" ht="15"/>
    <row r="1297" ht="15"/>
    <row r="1300" ht="15"/>
    <row r="1302" ht="15"/>
    <row r="1303" ht="15"/>
    <row r="1305" ht="15"/>
    <row r="1306" ht="15"/>
    <row r="1308" ht="15"/>
    <row r="1309"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5" ht="15"/>
    <row r="1343" ht="15"/>
    <row r="1345" ht="15"/>
    <row r="1346" ht="15"/>
    <row r="1347" ht="15"/>
    <row r="1348" ht="15"/>
    <row r="1349" ht="15"/>
    <row r="1350" ht="15"/>
    <row r="1351" ht="15"/>
    <row r="1352" ht="15"/>
    <row r="1353" ht="15"/>
    <row r="1354" ht="15"/>
    <row r="1355" ht="15"/>
    <row r="1356" ht="15"/>
    <row r="1357" ht="15"/>
    <row r="1358" ht="15"/>
    <row r="1359" ht="15"/>
    <row r="1360" ht="15"/>
    <row r="1361" ht="15"/>
    <row r="1363" ht="15"/>
    <row r="1367" ht="15"/>
    <row r="1368" ht="15"/>
    <row r="1369"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13.21629444444261</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0.46007928241306217</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6.1081694444437744</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45939.857638888891</v>
      </c>
      <c r="G5" s="151">
        <f ca="1">IFERROR(NOW()-F5,"-")</f>
        <v>0.13150277777458541</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39082</v>
      </c>
      <c r="B6" s="156" t="str">
        <f>IFERROR(VLOOKUP(D6,DB!A:K,11,0),"")</f>
        <v>R6</v>
      </c>
      <c r="C6" s="156">
        <v>1</v>
      </c>
      <c r="D6" s="156" t="s">
        <v>33325</v>
      </c>
      <c r="E6" s="156" t="s">
        <v>38964</v>
      </c>
      <c r="F6" s="161">
        <v>45939.789467592593</v>
      </c>
      <c r="G6" s="151">
        <f ca="1">IFERROR(NOW()-F6,"-")</f>
        <v>0.19967407407239079</v>
      </c>
      <c r="H6" s="161">
        <v>45939.783831018518</v>
      </c>
      <c r="I6" s="156" t="str">
        <f>IFERROR(VLOOKUP(D6,DB!A:F,6,0),"")</f>
        <v>Generator-SG</v>
      </c>
      <c r="J6" s="156" t="str">
        <f>IFERROR(VLOOKUP(D6,DB!A:G,7,0),"")</f>
        <v>Vandalized</v>
      </c>
      <c r="K6" s="156" t="s">
        <v>39083</v>
      </c>
      <c r="L6" s="156" t="str">
        <f>IFERROR(VLOOKUP(D6,DB!A:I,9,0),"")</f>
        <v>Latis</v>
      </c>
    </row>
    <row r="7" spans="1:16383" ht="31.5" customHeight="1">
      <c r="A7" s="156"/>
      <c r="B7" s="156" t="str">
        <f>IFERROR(VLOOKUP(D7,DB!A:K,11,0),"")</f>
        <v/>
      </c>
      <c r="C7" s="156"/>
      <c r="D7" s="156"/>
      <c r="E7" s="156"/>
      <c r="F7" s="156"/>
      <c r="G7" s="151">
        <f ca="1">IFERROR(NOW()-F7,"-")</f>
        <v>45939.989141666665</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45939.989141666665</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45939.989141666665</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45939.989141666665</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45939.989141666665</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45939.989141666665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45939.989141666665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45939.989141666665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45939.989141666665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45939.989141666665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45939.989141782411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45939.989141782411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45939.989141782411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45939.989141782411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45939.989141782411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45939.989141782411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45939.989141782411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45939.989141782411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45939.989141782411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45939.989141782411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45939.989141782411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45939.989141782411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45939.989141782411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45939.989141782411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45939.989141782411</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45939.989141782411</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45939.989141782411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45939.989141782411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45939.989141782411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45939.989141782411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45939.989141782411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45939.989141782411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45939.989141782411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45939.989141782411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45939.989141782411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45939.989141782411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45939.989141782411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45939.989141782411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45939.989141782411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45939.989141782411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45939.989141782411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45939.989141782411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45939.989141782411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45939.989141782411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45939.989141782411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45939.989141782411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45939.989141782411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45939.989141782411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45939.989141782411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45939.989141782411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45939.989141782411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45939.989141782411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45939.989141782411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45939.989141782411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45939.989141782411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45939.989141782411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45939.989141782411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45939.989141782411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45939.989141782411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45939.989141782411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45939.989141782411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45939.989141782411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45939.989141782411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45939.989141782411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45939.989141782411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45939.989141782411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45939.989141782411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45939.989141782411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45939.989141782411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45939.989141782411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45939.989141782411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45939.989141782411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45939.989141782411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45939.989141782411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45939.989141782411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45939.989141782411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45939.989141782411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45939.989141782411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45939.989141782411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45939.989141782411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45939.989141782411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45939.989141782411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45939.989141782411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45939.989141782411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45939.989141782411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45939.989141782411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45939.989141782411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45939.989141782411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45939.989141782411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45939.989141782411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45939.989141782411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45939.989141782411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45939.989141782411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45939.989141782411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45939.989141782411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45939.989141782411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45939.989141782411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45939.989141782411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45939.989141782411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45939.989141782411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45939.989141782411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45939.989141782411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45939.989141782411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45939.989141782411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45939.989141782411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45939.989141782411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45939.989141782411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45939.989141782411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45939.989141782411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45939.989141782411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45939.989141782411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45939.989141782411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45939.989141782411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45939.989141782411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45939.989141782411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45939.989141782411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45939.989141782411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45939.989141782411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45939.989141782411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45939.989141782411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45939.989141782411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45939.989141782411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45939.989141782411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45939.989141782411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45939.989141782411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45939.989141782411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45939.989141782411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45939.989141782411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45939.989141782411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45939.989141782411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45939.989141782411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45939.989141782411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45939.989141782411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45939.989141782411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45939.989141782411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45939.989141782411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45939.989141782411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45939.989141782411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45939.989141782411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45939.989141782411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45939.989141782411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45939.989141782411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45939.989141782411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45939.989141782411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45939.989141782411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45939.989141782411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45939.989141782411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45939.989141782411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45939.989141782411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45939.989141782411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45939.989141782411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45939.989141782411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45939.989141782411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45939.989141782411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45939.989141782411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45939.989141782411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45939.989141782411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45939.989141782411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45939.989141782411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45939.989141782411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45939.989141782411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45939.989141782411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45939.989141782411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45939.989141782411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45939.989141782411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45939.989141782411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45939.989141782411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45939.989141782411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45939.989141782411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45939.989141782411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45939.989141782411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45939.989141782411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45939.989141782411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45939.989141782411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45939.989141782411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45939.989141782411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45939.989141782411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45939.989141782411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45939.989141782411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45939.989141782411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45939.989141782411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45939.989141782411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45939.989141782411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45939.989141782411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45939.989141782411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45939.989141782411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45939.989141782411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45939.989141782411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45939.989141782411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45939.989141782411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45939.989141782411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45939.989141782411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45939.989141782411</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2025-10-09T20:44:41Z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