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33" documentId="13_ncr:1_{F6CB121F-512D-4AA6-A0C1-0FB36C537598}" xr6:coauthVersionLast="47" xr6:coauthVersionMax="47" xr10:uidLastSave="{0BB35E49-8D97-432C-A9FE-604A4595DB59}"/>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4" l="1"/>
  <c r="G18" i="4"/>
  <c r="G1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I17" i="4"/>
  <c r="J17" i="4"/>
  <c r="L17" i="4"/>
  <c r="B18" i="4"/>
  <c r="I18" i="4"/>
  <c r="J18" i="4"/>
  <c r="L18" i="4"/>
  <c r="B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<sst xmlns="http://schemas.openxmlformats.org/spreadsheetml/2006/main" count="178596" uniqueCount="39081">
  <si>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</si>
  <si>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</si>
  <si>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</si>
  <si>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</si>
  <si>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</si>
  <si>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</si>
  <si>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</si>
  <si>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</si>
  <si>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</si>
  <si>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</si>
  <si>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</si>
  <si>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</si>
  <si>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</si>
  <si>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</si>
  <si>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</si>
  <si>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</si>
  <si>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</si>
  <si>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</si>
  <si>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</si>
  <si>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</si>
  <si>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</si>
  <si>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</si>
  <si>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</si>
  <si>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</si>
  <si>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</si>
  <si>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</si>
  <si>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</si>
  <si>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</si>
  <si>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</si>
  <si>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</si>
  <si>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</si>
  <si>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</si>
  <si>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</si>
  <si>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</si>
  <si>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</si>
  <si>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</si>
  <si>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</si>
  <si>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</si>
  <si>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</si>
  <si>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</si>
  <si>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</si>
  <si>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</si>
  <si>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</si>
  <si>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</si>
  <si>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</si>
  <si>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</si>
  <si>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</si>
  <si>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</si>
  <si>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</si>
  <si>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</si>
  <si>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</si>
  <si>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</si>
  <si>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</si>
  <si>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</si>
  <si>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</si>
  <si>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</si>
  <si>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</si>
  <si>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</si>
  <si>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</si>
  <si>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</si>
  <si>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</si>
  <si>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</si>
  <si>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</si>
  <si>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</si>
  <si>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</si>
  <si>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</si>
  <si>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</si>
  <si>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</si>
  <si>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</si>
  <si>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</si>
  <si>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</si>
  <si>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</si>
  <si>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</si>
  <si>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</si>
  <si>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</si>
  <si>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</si>
  <si>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</si>
  <si>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</si>
  <si>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</si>
  <si>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</si>
  <si>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</si>
  <si>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</si>
  <si>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</si>
  <si>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</si>
  <si>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</si>
  <si>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</si>
  <si>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</si>
  <si>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</si>
  <si>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</si>
  <si>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</si>
  <si>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</si>
  <si>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</si>
  <si>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</si>
  <si>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</si>
  <si>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</si>
  <si>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</si>
  <si>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</si>
  <si>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</si>
  <si>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</si>
  <si>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</si>
  <si>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</si>
  <si>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</si>
  <si>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</si>
  <si>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</si>
  <si>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</si>
  <si>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</si>
  <si>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</si>
  <si>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</si>
  <si>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</si>
  <si>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</si>
  <si>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</si>
  <si>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</si>
  <si>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</si>
  <si>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</si>
  <si>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</si>
  <si>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</si>
  <si>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</si>
  <si>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</si>
  <si>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</si>
  <si>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</si>
  <si>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</si>
  <si>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</si>
  <si>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</si>
  <si>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</si>
  <si>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</si>
  <si>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</si>
  <si>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</si>
  <si>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</si>
  <si>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</si>
  <si>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</si>
  <si>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</si>
  <si>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</si>
  <si>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</si>
  <si>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</si>
  <si>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</si>
  <si>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</si>
  <si>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</si>
  <si>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</si>
  <si>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</si>
  <si>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</si>
  <si>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</si>
  <si>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</si>
  <si>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</si>
  <si>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</si>
  <si>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</si>
  <si>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</si>
  <si>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</si>
  <si>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</si>
  <si>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</si>
  <si>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</si>
  <si>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</si>
  <si>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</si>
  <si>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</si>
  <si>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</si>
  <si>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</si>
  <si>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</si>
  <si>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</si>
  <si>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</si>
  <si>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</si>
  <si>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</si>
  <si>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</si>
  <si>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</si>
  <si>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</si>
  <si>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</si>
  <si>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</si>
  <si>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</si>
  <si>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</si>
  <si>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</si>
  <si>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</si>
  <si>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</si>
  <si>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</si>
  <si>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</si>
  <si>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</si>
  <si>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</si>
  <si>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</si>
  <si>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</si>
  <si>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</si>
  <si>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</si>
  <si>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</si>
  <si>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</si>
  <si>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</si>
  <si>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</si>
  <si>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</si>
  <si>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</si>
  <si>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</si>
  <si>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</si>
  <si>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</si>
  <si>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</si>
  <si>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</si>
  <si>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</si>
  <si>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</si>
  <si>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</si>
  <si>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</si>
  <si>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</si>
  <si>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</si>
  <si>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</si>
  <si>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</si>
  <si>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</si>
  <si>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</si>
  <si>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</si>
  <si>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</si>
  <si>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</si>
  <si>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</si>
  <si>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</si>
  <si>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</si>
  <si>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</si>
  <si>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</si>
  <si>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</si>
  <si>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</si>
  <si>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</si>
  <si>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</si>
  <si>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</si>
  <si>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</si>
  <si>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</si>
  <si>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</si>
  <si>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</si>
  <si>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</si>
  <si>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</si>
  <si>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</si>
  <si>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</si>
  <si>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</si>
  <si>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</si>
  <si>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</si>
  <si>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</si>
  <si>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</si>
  <si>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</si>
  <si>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</si>
  <si>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</si>
  <si>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</si>
  <si>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</si>
  <si>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</si>
  <si>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</si>
  <si>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</si>
  <si>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</si>
  <si>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</si>
  <si>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</si>
  <si>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</si>
  <si>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</si>
  <si>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</si>
  <si>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</si>
  <si>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</si>
  <si>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</si>
  <si>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</si>
  <si>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</si>
  <si>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</si>
  <si>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</si>
  <si>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</si>
  <si>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</si>
  <si>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</si>
  <si>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</si>
  <si>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</si>
  <si>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</si>
  <si>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</si>
  <si>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</si>
  <si>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</si>
  <si>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</si>
  <si>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</si>
  <si>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</si>
  <si>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</si>
  <si>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</si>
  <si>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</si>
  <si>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</si>
  <si>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</si>
  <si>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</si>
  <si>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</si>
  <si>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</si>
  <si>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</si>
  <si>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</si>
  <si>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</si>
  <si>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</si>
  <si>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</si>
  <si>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</si>
  <si>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</si>
  <si>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</si>
  <si>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</si>
  <si>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</si>
  <si>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</si>
  <si>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</si>
  <si>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</si>
  <si>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</si>
  <si>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</si>
  <si>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</si>
  <si>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</si>
  <si>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</si>
  <si>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</si>
  <si>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</si>
  <si>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</si>
  <si>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</si>
  <si>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</si>
  <si>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</si>
  <si>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</si>
  <si>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</si>
  <si>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</si>
  <si>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</si>
  <si>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</si>
  <si>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</si>
  <si>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</si>
  <si>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</si>
  <si>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</si>
  <si>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</si>
  <si>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</si>
  <si>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</si>
  <si>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</si>
  <si>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</si>
  <si>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</si>
  <si>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</si>
  <si>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</si>
  <si>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</si>
  <si>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</si>
  <si>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</si>
  <si>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</si>
  <si>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</si>
  <si>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</si>
  <si>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</si>
  <si>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</si>
  <si>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</si>
  <si>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</si>
  <si>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</si>
  <si>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</si>
  <si>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</si>
  <si>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</si>
  <si>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</si>
  <si>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</si>
  <si>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</si>
  <si>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</si>
  <si>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</si>
  <si>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</si>
  <si>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</si>
  <si>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</si>
  <si>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</si>
  <si>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</si>
  <si>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</si>
  <si>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</si>
  <si>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</si>
  <si>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</si>
  <si>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</si>
  <si>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</si>
  <si>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</si>
  <si>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</si>
  <si>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</si>
  <si>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</si>
  <si>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</si>
  <si>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</si>
  <si>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</si>
  <si>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</si>
  <si>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</si>
  <si>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</si>
  <si>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</si>
  <si>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</si>
  <si>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</si>
  <si>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</si>
  <si>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</si>
  <si>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</si>
  <si>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</si>
  <si>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</si>
  <si>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</si>
  <si>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</si>
  <si>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</si>
  <si>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</si>
  <si>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</si>
  <si>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</si>
  <si>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</si>
  <si>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</si>
  <si>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</si>
  <si>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</si>
  <si>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</si>
  <si>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</si>
  <si>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</si>
  <si>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</si>
  <si>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</si>
  <si>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</si>
  <si>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</si>
  <si>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</si>
  <si>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</si>
  <si>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</si>
  <si>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</si>
  <si>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</si>
  <si>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</si>
  <si>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</si>
  <si>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</si>
  <si>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</si>
  <si>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</si>
  <si>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</si>
  <si>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</si>
  <si>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</si>
  <si>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</si>
  <si>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</si>
  <si>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</si>
  <si>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</si>
  <si>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</si>
  <si>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</si>
  <si>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</si>
  <si>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</si>
  <si>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</si>
  <si>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</si>
  <si>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</si>
  <si>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</si>
  <si>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</si>
  <si>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</si>
  <si>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</si>
  <si>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</si>
  <si>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</si>
  <si>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</si>
  <si>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</si>
  <si>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</si>
  <si>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</si>
  <si>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</si>
  <si>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</si>
  <si>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</si>
  <si>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</si>
  <si>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</si>
  <si>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</si>
  <si>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</si>
  <si>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</si>
  <si>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</si>
  <si>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</si>
  <si>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</si>
  <si>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</si>
  <si>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</si>
  <si>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</si>
  <si>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</si>
  <si>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</si>
  <si>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</si>
  <si>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</si>
  <si>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</si>
  <si>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</si>
  <si>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</si>
  <si>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</si>
  <si>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</si>
  <si>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</si>
  <si>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</si>
  <si>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</si>
  <si>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</si>
  <si>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</si>
  <si>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</si>
  <si>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</si>
  <si>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</si>
  <si>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</si>
  <si>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</si>
  <si>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</si>
  <si>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</si>
  <si>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</si>
  <si>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</si>
  <si>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</si>
  <si>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</si>
  <si>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</si>
  <si>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</si>
  <si>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</si>
  <si>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</si>
  <si>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</si>
  <si>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</si>
  <si>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</si>
  <si>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</si>
  <si>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</si>
  <si>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</si>
  <si>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</si>
  <si>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</si>
  <si>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</si>
  <si>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</si>
  <si>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</si>
  <si>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</si>
  <si>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</si>
  <si>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</si>
  <si>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</si>
  <si>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</si>
  <si>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</si>
  <si>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</si>
  <si>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</si>
  <si>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</si>
  <si>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</si>
  <si>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</si>
  <si>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</si>
  <si>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</si>
  <si>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</si>
  <si>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</si>
  <si>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</si>
  <si>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</si>
  <si>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</si>
  <si>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</si>
  <si>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</si>
  <si>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</si>
  <si>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</si>
  <si>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</si>
  <si>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</si>
  <si>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</si>
  <si>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</si>
  <si>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</si>
  <si>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</si>
  <si>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</si>
  <si>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</si>
  <si>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</si>
  <si>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</si>
  <si>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</si>
  <si>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</si>
  <si>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</si>
  <si>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</si>
  <si>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</si>
  <si>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</si>
  <si>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</si>
  <si>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</si>
  <si>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</si>
  <si>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</si>
  <si>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</si>
  <si>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</si>
  <si>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</si>
  <si>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</si>
  <si>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</si>
  <si>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</si>
  <si>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</si>
  <si>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</si>
  <si>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</si>
  <si>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</si>
  <si>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</si>
  <si>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</si>
  <si>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</si>
  <si>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</si>
  <si>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</si>
  <si>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</si>
  <si>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</si>
  <si>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</si>
  <si>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</si>
  <si>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</si>
  <si>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</si>
  <si>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</si>
  <si>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</si>
  <si>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</si>
  <si>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</si>
  <si>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</si>
  <si>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</si>
  <si>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</si>
  <si>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</si>
  <si>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</si>
  <si>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</si>
  <si>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</si>
  <si>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</si>
  <si>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</si>
  <si>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</si>
  <si>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</si>
  <si>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</si>
  <si>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</si>
  <si>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</si>
  <si>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</si>
  <si>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</si>
  <si>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</si>
  <si>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</si>
  <si>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</si>
  <si>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</si>
  <si>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</si>
  <si>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</si>
  <si>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</si>
  <si>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</si>
  <si>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</si>
  <si>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</si>
  <si>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</si>
  <si>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</si>
  <si>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</si>
  <si>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</si>
  <si>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</si>
  <si>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</si>
  <si>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</si>
  <si>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</si>
  <si>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</si>
  <si>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</si>
  <si>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</si>
  <si>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</si>
  <si>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</si>
  <si>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</si>
  <si>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</si>
  <si>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</si>
  <si>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</si>
  <si>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</si>
  <si>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</si>
  <si>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</si>
  <si>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</si>
  <si>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</si>
  <si>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</si>
  <si>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</si>
  <si>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</si>
  <si>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</si>
  <si>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</si>
  <si>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</si>
  <si>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</si>
  <si>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</si>
  <si>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</si>
  <si>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</si>
  <si>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</si>
  <si>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</si>
  <si>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</si>
  <si>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</si>
  <si>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</si>
  <si>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</si>
  <si>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</si>
  <si>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</si>
  <si>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</si>
  <si>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</si>
  <si>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</si>
  <si>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</si>
  <si>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</si>
  <si>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</si>
  <si>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</si>
  <si>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</si>
  <si>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</si>
  <si>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</si>
  <si>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</si>
  <si>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</si>
  <si>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</si>
  <si>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</si>
  <si>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</si>
  <si>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</si>
  <si>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</si>
  <si>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</si>
  <si>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</si>
  <si>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</si>
  <si>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</si>
  <si>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</si>
  <si>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</si>
  <si>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</si>
  <si>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</si>
  <si>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</si>
  <si>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</si>
  <si>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</si>
  <si>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</si>
  <si>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</si>
  <si>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</si>
  <si>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</si>
  <si>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</si>
  <si>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</si>
  <si>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</si>
  <si>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</si>
  <si>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</si>
  <si>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</si>
  <si>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</si>
  <si>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</si>
  <si>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</si>
  <si>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</si>
  <si>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</si>
  <si>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</si>
  <si>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</si>
  <si>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</si>
  <si>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</si>
  <si>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</si>
  <si>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</si>
  <si>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</si>
  <si>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</si>
  <si>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</si>
  <si>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</si>
  <si>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</si>
  <si>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</si>
  <si>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</si>
  <si>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</si>
  <si>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</si>
  <si>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</si>
  <si>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</si>
  <si>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</si>
  <si>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</si>
  <si>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</si>
  <si>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</si>
  <si>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</si>
  <si>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</si>
  <si>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</si>
  <si>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</si>
  <si>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</si>
  <si>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</si>
  <si>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</si>
  <si>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</si>
  <si>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</si>
  <si>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</si>
  <si>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</si>
  <si>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</si>
  <si>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</si>
  <si>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</si>
  <si>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</si>
  <si>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</si>
  <si>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</si>
  <si>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</si>
  <si>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</si>
  <si>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</si>
  <si>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</si>
  <si>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</si>
  <si>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</si>
  <si>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</si>
  <si>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</si>
  <si>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</si>
  <si>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</si>
  <si>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</si>
  <si>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</si>
  <si>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</si>
  <si>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</si>
  <si>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</si>
  <si>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</si>
  <si>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</si>
  <si>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</si>
  <si>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</si>
  <si>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</si>
  <si>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</si>
  <si>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</si>
  <si>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</si>
  <si>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</si>
  <si>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</si>
  <si>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</si>
  <si>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</si>
  <si>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</si>
  <si>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</si>
  <si>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</si>
  <si>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</si>
  <si>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</si>
  <si>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</si>
  <si>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</si>
  <si>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</si>
  <si>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</si>
  <si>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</si>
  <si>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</si>
  <si>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</si>
  <si>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</si>
  <si>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</si>
  <si>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</si>
  <si>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</si>
  <si>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</si>
  <si>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</si>
  <si>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</si>
  <si>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</si>
  <si>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</si>
  <si>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</si>
  <si>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</si>
  <si>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</si>
  <si>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</si>
  <si>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</si>
  <si>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</si>
  <si>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</si>
  <si>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</si>
  <si>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</si>
  <si>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</si>
  <si>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</si>
  <si>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</si>
  <si>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</si>
  <si>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</si>
  <si>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</si>
  <si>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</si>
  <si>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</si>
  <si>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</si>
  <si>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</si>
  <si>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</si>
  <si>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</si>
  <si>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</si>
  <si>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</si>
  <si>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</si>
  <si>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</si>
  <si>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</si>
  <si>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</si>
  <si>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</si>
  <si>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</si>
  <si>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</si>
  <si>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</si>
  <si>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</si>
  <si>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</si>
  <si>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</si>
  <si>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</si>
  <si>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</si>
  <si>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</si>
  <si>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</si>
  <si>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</si>
  <si>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</si>
  <si>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</si>
  <si>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</si>
  <si>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</si>
  <si>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</si>
  <si>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</si>
  <si>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</si>
  <si>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</si>
  <si>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</si>
  <si>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</si>
  <si>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</si>
  <si>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</si>
  <si>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</si>
  <si>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</si>
  <si>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</si>
  <si>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</si>
  <si>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</si>
  <si>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</si>
  <si>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</si>
  <si>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</si>
  <si>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</si>
  <si>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</si>
  <si>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</si>
  <si>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</si>
  <si>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</si>
  <si>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</si>
  <si>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</si>
  <si>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</si>
  <si>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</si>
  <si>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</si>
  <si>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</si>
  <si>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</si>
  <si>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</si>
  <si>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</si>
  <si>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</si>
  <si>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</si>
  <si>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</si>
  <si>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</si>
  <si>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</si>
  <si>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</si>
  <si>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</si>
  <si>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</si>
  <si>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</si>
  <si>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</si>
  <si>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</si>
  <si>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</si>
  <si>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</si>
  <si>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</si>
  <si>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</si>
  <si>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</si>
  <si>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</si>
  <si>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</si>
  <si>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</si>
  <si>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</si>
  <si>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</si>
  <si>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</si>
  <si>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</si>
  <si>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</si>
  <si>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</si>
  <si>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</si>
  <si>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</si>
  <si>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</si>
  <si>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</si>
  <si>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</si>
  <si>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</si>
  <si>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</si>
  <si>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</si>
  <si>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</si>
  <si>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</si>
  <si>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</si>
  <si>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</si>
  <si>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</si>
  <si>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</si>
  <si>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</si>
  <si>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</si>
  <si>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</si>
  <si>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</si>
  <si>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</si>
  <si>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</si>
  <si>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</si>
  <si>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</si>
  <si>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</si>
  <si>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</si>
  <si>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</si>
  <si>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</si>
  <si>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</si>
  <si>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</si>
  <si>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</si>
  <si>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</si>
  <si>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</si>
  <si>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</si>
  <si>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</si>
  <si>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</si>
  <si>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</si>
  <si>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</si>
  <si>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</si>
  <si>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</si>
  <si>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</si>
  <si>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</si>
  <si>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</si>
  <si>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</si>
  <si>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</si>
  <si>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</si>
  <si>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</si>
  <si>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</si>
  <si>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</si>
  <si>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</si>
  <si>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</si>
  <si>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</si>
  <si>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</si>
  <si>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</si>
  <si>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</si>
  <si>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</si>
  <si>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</si>
  <si>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</si>
  <si>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</si>
  <si>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</si>
  <si>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</si>
  <si>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</si>
  <si>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</si>
  <si>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</si>
  <si>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</si>
  <si>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</si>
  <si>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</si>
  <si>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</si>
  <si>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</si>
  <si>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</si>
  <si>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</si>
  <si>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</si>
  <si>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</si>
  <si>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</si>
  <si>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</si>
  <si>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</si>
  <si>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</si>
  <si>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</si>
  <si>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</si>
  <si>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</si>
  <si>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</si>
  <si>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</si>
  <si>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</si>
  <si>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</si>
  <si>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</si>
  <si>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</si>
  <si>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</si>
  <si>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</si>
  <si>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</si>
  <si>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</si>
  <si>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</si>
  <si>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</si>
  <si>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</si>
  <si>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</si>
  <si>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</si>
  <si>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</si>
  <si>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</si>
  <si>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</si>
  <si>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</si>
  <si>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</si>
  <si>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</si>
  <si>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</si>
  <si>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</si>
  <si>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</si>
  <si>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</si>
  <si>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</si>
  <si>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</si>
  <si>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</si>
  <si>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</si>
  <si>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</si>
  <si>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</si>
  <si>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</si>
  <si>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</si>
  <si>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</si>
  <si>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</si>
  <si>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</si>
  <si>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</si>
  <si>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</si>
  <si>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</si>
  <si>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</si>
  <si>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</si>
  <si>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</si>
  <si>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</si>
  <si>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</si>
  <si>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</si>
  <si>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</si>
  <si>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</si>
  <si>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</si>
  <si>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</si>
  <si>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</si>
  <si>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</si>
  <si>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</si>
  <si>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</si>
  <si>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</si>
  <si>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</si>
  <si>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</si>
  <si>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</si>
  <si>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</si>
  <si>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</si>
  <si>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</si>
  <si>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</si>
  <si>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</si>
  <si>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</si>
  <si>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</si>
  <si>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</si>
  <si>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</si>
  <si>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</si>
  <si>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</si>
  <si>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</si>
  <si>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</si>
  <si>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</si>
  <si>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</si>
  <si>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</si>
  <si>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</si>
  <si>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</si>
  <si>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</si>
  <si>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</si>
  <si>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</si>
  <si>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</si>
  <si>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</si>
  <si>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</si>
  <si>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</si>
  <si>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</si>
  <si>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</si>
  <si>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</si>
  <si>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</si>
  <si>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</si>
  <si>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</si>
  <si>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</si>
  <si>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</si>
  <si>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</si>
  <si>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</si>
  <si>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</si>
  <si>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</si>
  <si>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</si>
  <si>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</si>
  <si>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</si>
  <si>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</si>
  <si>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</si>
  <si>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</si>
  <si>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</si>
  <si>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</si>
  <si>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</si>
  <si>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</si>
  <si>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</si>
  <si>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</si>
  <si>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</si>
  <si>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</si>
  <si>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</si>
  <si>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</si>
  <si>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</si>
  <si>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</si>
  <si>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</si>
  <si>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</si>
  <si>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</si>
  <si>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</si>
  <si>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</si>
  <si>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</si>
  <si>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</si>
  <si>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</si>
  <si>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</si>
  <si>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</si>
  <si>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</si>
  <si>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</si>
  <si>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</si>
  <si>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</si>
  <si>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</si>
  <si>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</si>
  <si>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</si>
  <si>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</si>
  <si>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</si>
  <si>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</si>
  <si>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</si>
  <si>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</si>
  <si>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</si>
  <si>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</si>
  <si>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</si>
  <si>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</si>
  <si>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</si>
  <si>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</si>
  <si>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</si>
  <si>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</si>
  <si>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</si>
  <si>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</si>
  <si>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</si>
  <si>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</si>
  <si>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</si>
  <si>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</si>
  <si>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</si>
  <si>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</si>
  <si>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</si>
  <si>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</si>
  <si>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</si>
  <si>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</si>
  <si>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</si>
  <si>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</si>
  <si>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</si>
  <si>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</si>
  <si>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</si>
  <si>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</si>
  <si>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</si>
  <si>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</si>
  <si>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</si>
  <si>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</si>
  <si>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</si>
  <si>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</si>
  <si>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</si>
  <si>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</si>
  <si>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</si>
  <si>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</si>
  <si>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</si>
  <si>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</si>
  <si>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</si>
  <si>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</si>
  <si>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</si>
  <si>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</si>
  <si>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</si>
  <si>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</si>
  <si>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</si>
  <si>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</si>
  <si>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</si>
  <si>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</si>
  <si>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</si>
  <si>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</si>
  <si>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</si>
  <si>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</si>
  <si>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</si>
  <si>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</si>
  <si>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</si>
  <si>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</si>
  <si>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</si>
  <si>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</si>
  <si>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</si>
  <si>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</si>
  <si>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</si>
  <si>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</si>
  <si>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</si>
  <si>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</si>
  <si>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</si>
  <si>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</si>
  <si>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</si>
  <si>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</si>
  <si>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</si>
  <si>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</si>
  <si>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</si>
  <si>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</si>
  <si>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</si>
  <si>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</si>
  <si>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</si>
  <si>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</si>
  <si>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</si>
  <si>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</si>
  <si>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</si>
  <si>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</si>
  <si>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</si>
  <si>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</si>
  <si>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</si>
  <si>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</si>
  <si>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</si>
  <si>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</si>
  <si>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</si>
  <si>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</si>
  <si>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</si>
  <si>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</si>
  <si>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</si>
  <si>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</si>
  <si>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</si>
  <si>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</si>
  <si>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</si>
  <si>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</si>
  <si>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</si>
  <si>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</si>
  <si>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</si>
  <si>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</si>
  <si>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</si>
  <si>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</si>
  <si>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</si>
  <si>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</si>
  <si>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</si>
  <si>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</si>
  <si>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</si>
  <si>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</si>
  <si>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</si>
  <si>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</si>
  <si>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</si>
  <si>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</si>
  <si>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</si>
  <si>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</si>
  <si>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</si>
  <si>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</si>
  <si>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</si>
  <si>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</si>
  <si>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</si>
  <si>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</si>
  <si>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</si>
  <si>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</si>
  <si>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</si>
  <si>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</si>
  <si>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</si>
  <si>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</si>
  <si>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</si>
  <si>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</si>
  <si>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</si>
  <si>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</si>
  <si>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</si>
  <si>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</si>
  <si>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</si>
  <si>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</si>
  <si>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</si>
  <si>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</si>
  <si>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</si>
  <si>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</si>
  <si>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</si>
  <si>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</si>
  <si>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</si>
  <si>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</si>
  <si>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</si>
  <si>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</si>
  <si>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</si>
  <si>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</si>
  <si>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</si>
  <si>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</si>
  <si>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</si>
  <si>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</si>
  <si>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</si>
  <si>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</si>
  <si>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</si>
  <si>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</si>
  <si>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</si>
  <si>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</si>
  <si>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</si>
  <si>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</si>
  <si>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</si>
  <si>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</si>
  <si>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</si>
  <si>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</si>
  <si>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</si>
  <si>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</si>
  <si>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</si>
  <si>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</si>
  <si>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</si>
  <si>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</si>
  <si>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</si>
  <si>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</si>
  <si>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</si>
  <si>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</si>
  <si>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</si>
  <si>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</si>
  <si>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</si>
  <si>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</si>
  <si>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</si>
  <si>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</si>
  <si>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</si>
  <si>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</si>
  <si>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</si>
  <si>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</si>
  <si>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</si>
  <si>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</si>
  <si>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</si>
  <si>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</si>
  <si>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</si>
  <si>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</si>
  <si>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</si>
  <si>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</si>
  <si>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</si>
  <si>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</si>
  <si>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</si>
  <si>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</si>
  <si>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</si>
  <si>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</si>
  <si>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</si>
  <si>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</si>
  <si>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</si>
  <si>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</si>
  <si>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</si>
  <si>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</si>
  <si>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</si>
  <si>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</si>
  <si>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</si>
  <si>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</si>
  <si>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</si>
  <si>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</si>
  <si>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</si>
  <si>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</si>
  <si>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</si>
  <si>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</si>
  <si>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</si>
  <si>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</si>
  <si>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</si>
  <si>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</si>
  <si>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</si>
  <si>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</si>
  <si>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</si>
  <si>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</si>
  <si>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</si>
  <si>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</si>
  <si>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</si>
  <si>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</si>
  <si>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</si>
  <si>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</si>
  <si>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</si>
  <si>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</si>
  <si>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</si>
  <si>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</si>
  <si>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</si>
  <si>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</si>
  <si>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</si>
  <si>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</si>
  <si>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</si>
  <si>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</si>
  <si>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</si>
  <si>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</si>
  <si>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</si>
  <si>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</si>
  <si>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</si>
  <si>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</si>
  <si>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</si>
  <si>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</si>
  <si>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</si>
  <si>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</si>
  <si>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</si>
  <si>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</si>
  <si>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</si>
  <si>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</si>
  <si>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</si>
  <si>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</si>
  <si>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</si>
  <si>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</si>
  <si>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</si>
  <si>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</si>
  <si>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</si>
  <si>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</si>
  <si>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</si>
  <si>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</si>
  <si>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</si>
  <si>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</si>
  <si>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</si>
  <si>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</si>
  <si>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</si>
  <si>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</si>
  <si>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</si>
  <si>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</si>
  <si>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</si>
  <si>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</si>
  <si>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</si>
  <si>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</si>
  <si>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</si>
  <si>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</si>
  <si>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</si>
  <si>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</si>
  <si>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</si>
  <si>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</si>
  <si>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</si>
  <si>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</si>
  <si>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</si>
  <si>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</si>
  <si>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</si>
  <si>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</si>
  <si>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</si>
  <si>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</si>
  <si>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</si>
  <si>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</si>
  <si>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</si>
  <si>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</si>
  <si>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</si>
  <si>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</si>
  <si>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</si>
  <si>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</si>
  <si>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</si>
  <si>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</si>
  <si>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</si>
  <si>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</si>
  <si>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</si>
  <si>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</si>
  <si>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</si>
  <si>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</si>
  <si>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</si>
  <si>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</si>
  <si>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</si>
  <si>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</si>
  <si>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</si>
  <si>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</si>
  <si>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</si>
  <si>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</si>
  <si>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</si>
  <si>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</si>
  <si>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</si>
  <si>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</si>
  <si>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</si>
  <si>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</si>
  <si>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</si>
  <si>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</si>
  <si>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</si>
  <si>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</si>
  <si>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</si>
  <si>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</si>
  <si>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</si>
  <si>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</si>
  <si>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</si>
  <si>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</si>
  <si>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</si>
  <si>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</si>
  <si>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</si>
  <si>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</si>
  <si>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</si>
  <si>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</si>
  <si>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</si>
  <si>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</si>
  <si>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</si>
  <si>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</si>
  <si>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</si>
  <si>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</si>
  <si>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</si>
  <si>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</si>
  <si>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</si>
  <si>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</si>
  <si>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</si>
  <si>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</si>
  <si>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</si>
  <si>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</si>
  <si>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</si>
  <si>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</si>
  <si>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</si>
  <si>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</si>
  <si>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</si>
  <si>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</si>
  <si>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</si>
  <si>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</si>
  <si>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</si>
  <si>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</si>
  <si>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</si>
  <si>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</si>
  <si>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</si>
  <si>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</si>
  <si>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</si>
  <si>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</si>
  <si>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</si>
  <si>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</si>
  <si>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</si>
  <si>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</si>
  <si>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</si>
  <si>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</si>
  <si>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</si>
  <si>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</si>
  <si>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</si>
  <si>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</si>
  <si>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</si>
  <si>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</si>
  <si>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</si>
  <si>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</si>
  <si>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</si>
  <si>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</si>
  <si>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</si>
  <si>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</si>
  <si>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</si>
  <si>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</si>
  <si>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</si>
  <si>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</si>
  <si>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</si>
  <si>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</si>
  <si>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</si>
  <si>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</si>
  <si>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</si>
  <si>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</si>
  <si>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</si>
  <si>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</si>
  <si>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</si>
  <si>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</si>
  <si>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</si>
  <si>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</si>
  <si>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</si>
  <si>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</si>
  <si>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</si>
  <si>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</si>
  <si>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</si>
  <si>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</si>
  <si>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</si>
  <si>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</si>
  <si>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</si>
  <si>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</si>
  <si>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</si>
  <si>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</si>
  <si>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</si>
  <si>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</si>
  <si>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</si>
  <si>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</si>
  <si>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</si>
  <si>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</si>
  <si>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</si>
  <si>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</si>
  <si>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</si>
  <si>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</si>
  <si>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</si>
  <si>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</si>
  <si>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</si>
  <si>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</si>
  <si>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</si>
  <si>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</si>
  <si>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</si>
  <si>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</si>
  <si>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</si>
  <si>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</si>
  <si>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</si>
  <si>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</si>
  <si>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</si>
  <si>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</si>
  <si>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</si>
  <si>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</si>
  <si>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</si>
  <si>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</si>
  <si>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</si>
  <si>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</si>
  <si>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</si>
  <si>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</si>
  <si>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</si>
  <si>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</si>
  <si>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</si>
  <si>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</si>
  <si>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</si>
  <si>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</si>
  <si>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</si>
  <si>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</si>
  <si>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</si>
  <si>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</si>
  <si>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</si>
  <si>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</si>
  <si>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</si>
  <si>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</si>
  <si>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</si>
  <si>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</si>
  <si>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</si>
  <si>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</si>
  <si>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</si>
  <si>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</si>
  <si>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</si>
  <si>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</si>
  <si>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</si>
  <si>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</si>
  <si>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</si>
  <si>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</si>
  <si>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</si>
  <si>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</si>
  <si>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</si>
  <si>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</si>
  <si>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</si>
  <si>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</si>
  <si>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</si>
  <si>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</si>
  <si>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</si>
  <si>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</si>
  <si>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</si>
  <si>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</si>
  <si>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</si>
  <si>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</si>
  <si>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</si>
  <si>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</si>
  <si>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</si>
  <si>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</si>
  <si>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</si>
  <si>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</si>
  <si>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</si>
  <si>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</si>
  <si>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</si>
  <si>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</si>
  <si>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</si>
  <si>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</si>
  <si>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</si>
  <si>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</si>
  <si>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</si>
  <si>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</si>
  <si>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</si>
  <si>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</si>
  <si>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</si>
  <si>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</si>
  <si>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</si>
  <si>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</si>
  <si>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</si>
  <si>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</si>
  <si>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</si>
  <si>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</si>
  <si>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</si>
  <si>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</si>
  <si>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</si>
  <si>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</si>
  <si>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</si>
  <si>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</si>
  <si>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</si>
  <si>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</si>
  <si>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</si>
  <si>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</si>
  <si>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</si>
  <si>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</si>
  <si>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</si>
  <si>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</si>
  <si>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</si>
  <si>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</si>
  <si>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</si>
  <si>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</si>
  <si>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</si>
  <si>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</si>
  <si>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</si>
  <si>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</si>
  <si>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</si>
  <si>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</si>
  <si>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</si>
  <si>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</si>
  <si>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</si>
  <si>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</si>
  <si>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</si>
  <si>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</si>
  <si>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</si>
  <si>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</si>
  <si>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</si>
  <si>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</si>
  <si>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</si>
  <si>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</si>
  <si>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</si>
  <si>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</si>
  <si>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</si>
  <si>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</si>
  <si>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</si>
  <si>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</si>
  <si>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</si>
  <si>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</si>
  <si>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</si>
  <si>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</si>
  <si>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</si>
  <si>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</si>
  <si>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</si>
  <si>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</si>
  <si>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</si>
  <si>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</si>
  <si>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</si>
  <si>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</si>
  <si>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</si>
  <si>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</si>
  <si>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</si>
  <si>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</si>
  <si>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</si>
  <si>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</si>
  <si>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</si>
  <si>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</si>
  <si>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</si>
  <si>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</si>
  <si>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</si>
  <si>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</si>
  <si>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</si>
  <si>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</si>
  <si>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</si>
  <si>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</si>
  <si>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</si>
  <si>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</si>
  <si>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</si>
  <si>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</si>
  <si>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</si>
  <si>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</si>
  <si>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</si>
  <si>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</si>
  <si>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</si>
  <si>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</si>
  <si>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</si>
  <si>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</si>
  <si>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</si>
  <si>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</si>
  <si>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</si>
  <si>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</si>
  <si>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</si>
  <si>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</si>
  <si>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</si>
  <si>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</si>
  <si>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</si>
  <si>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</si>
  <si>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</si>
  <si>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</si>
  <si>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</si>
  <si>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</si>
  <si>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</si>
  <si>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</si>
  <si>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</si>
  <si>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</si>
  <si>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</si>
  <si>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</si>
  <si>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</si>
  <si>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</si>
  <si>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</si>
  <si>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</si>
  <si>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</si>
  <si>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</si>
  <si>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</si>
  <si>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</si>
  <si>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</si>
  <si>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</si>
  <si>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</si>
  <si>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</si>
  <si>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</si>
  <si>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</si>
  <si>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</si>
  <si>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</si>
  <si>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</si>
  <si>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</si>
  <si>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</si>
  <si>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</si>
  <si>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</si>
  <si>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</si>
  <si>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</si>
  <si>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</si>
  <si>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</si>
  <si>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</si>
  <si>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</si>
  <si>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</si>
  <si>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</si>
  <si>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</si>
  <si>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</si>
  <si>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</si>
  <si>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</si>
  <si>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</si>
  <si>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</si>
  <si>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</si>
  <si>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</si>
  <si>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</si>
  <si>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</si>
  <si>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</si>
  <si>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</si>
  <si>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</si>
  <si>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</si>
  <si>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</si>
  <si>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</si>
  <si>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</si>
  <si>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</si>
  <si>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</si>
  <si>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</si>
  <si>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</si>
  <si>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</si>
  <si>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</si>
  <si>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</si>
  <si>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</si>
  <si>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</si>
  <si>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</si>
  <si>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</si>
  <si>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</si>
  <si>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</si>
  <si>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</si>
  <si>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</si>
  <si>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</si>
  <si>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</si>
  <si>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</si>
  <si>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</si>
  <si>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</si>
  <si>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</si>
  <si>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</si>
  <si>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</si>
  <si>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</si>
  <si>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</si>
  <si>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</si>
  <si>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</si>
  <si>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</si>
  <si>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</si>
  <si>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</si>
  <si>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</si>
  <si>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</si>
  <si>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</si>
  <si>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</si>
  <si>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</si>
  <si>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</si>
  <si>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</si>
  <si>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</si>
  <si>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</si>
  <si>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</si>
  <si>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</si>
  <si>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</si>
  <si>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</si>
  <si>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</si>
  <si>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</si>
  <si>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</si>
  <si>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</si>
  <si>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</si>
  <si>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</si>
  <si>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</si>
  <si>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</si>
  <si>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</si>
  <si>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</si>
  <si>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</si>
  <si>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</si>
  <si>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</si>
  <si>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</si>
  <si>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</si>
  <si>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</si>
  <si>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</si>
  <si>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</si>
  <si>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</si>
  <si>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</si>
  <si>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</si>
  <si>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</si>
  <si>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</si>
  <si>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</si>
  <si>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</si>
  <si>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</si>
  <si>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</si>
  <si>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</si>
  <si>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</si>
  <si>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</si>
  <si>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</si>
  <si>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</si>
  <si>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</si>
  <si>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</si>
  <si>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</si>
  <si>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</si>
  <si>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</si>
  <si>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</si>
  <si>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</si>
  <si>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</si>
  <si>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</si>
  <si>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</si>
  <si>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</si>
  <si>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</si>
  <si>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</si>
  <si>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</si>
  <si>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</si>
  <si>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</si>
  <si>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</si>
  <si>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</si>
  <si>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</si>
  <si>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</si>
  <si>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</si>
  <si>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</si>
  <si>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</si>
  <si>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</si>
  <si>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</si>
  <si>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</si>
  <si>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</si>
  <si>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</si>
  <si>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</si>
  <si>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</si>
  <si>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</si>
  <si>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</si>
  <si>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</si>
  <si>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</si>
  <si>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</si>
  <si>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</si>
  <si>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</si>
  <si>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</si>
  <si>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</si>
  <si>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</si>
  <si>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</si>
  <si>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</si>
  <si>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</si>
  <si>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</si>
  <si>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</si>
  <si>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</si>
  <si>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</si>
  <si>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</si>
  <si>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</si>
  <si>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</si>
  <si>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</si>
  <si>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</si>
  <si>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</si>
  <si>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</si>
  <si>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</si>
  <si>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</si>
  <si>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</si>
  <si>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</si>
  <si>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</si>
  <si>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</si>
  <si>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</si>
  <si>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</si>
  <si>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</si>
  <si>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</si>
  <si>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</si>
  <si>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</si>
  <si>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</si>
  <si>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</si>
  <si>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</si>
  <si>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</si>
  <si>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</si>
  <si>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</si>
  <si>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</si>
  <si>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</si>
  <si>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</si>
  <si>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</si>
  <si>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</si>
  <si>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</si>
  <si>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</si>
  <si>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</si>
  <si>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</si>
  <si>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</si>
  <si>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</si>
  <si>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</si>
  <si>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</si>
  <si>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</si>
  <si>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</si>
  <si>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</si>
  <si>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</si>
  <si>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</si>
  <si>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</si>
  <si>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</si>
  <si>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</si>
  <si>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</si>
  <si>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</si>
  <si>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</si>
  <si>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</si>
  <si>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</si>
  <si>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</si>
  <si>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</si>
  <si>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</si>
  <si>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</si>
  <si>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</si>
  <si>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</si>
  <si>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</si>
  <si>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</si>
  <si>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</si>
  <si>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</si>
  <si>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</si>
  <si>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</si>
  <si>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</si>
  <si>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</si>
  <si>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</si>
  <si>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</si>
  <si>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</si>
  <si>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</si>
  <si>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</si>
  <si>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</si>
  <si>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</si>
  <si>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</si>
  <si>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</si>
  <si>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</si>
  <si>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</si>
  <si>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</si>
  <si>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</si>
  <si>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</si>
  <si>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</si>
  <si>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</si>
  <si>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</si>
  <si>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</si>
  <si>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</si>
  <si>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</si>
  <si>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</si>
  <si>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</si>
  <si>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</si>
  <si>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</si>
  <si>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</si>
  <si>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</si>
  <si>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</si>
  <si>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</si>
  <si>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</si>
  <si>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</si>
  <si>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</si>
  <si>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</si>
  <si>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</si>
  <si>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</si>
  <si>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</si>
  <si>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</si>
  <si>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</si>
  <si>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</si>
  <si>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</si>
  <si>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</si>
  <si>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</si>
  <si>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</si>
  <si>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</si>
  <si>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</si>
  <si>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</si>
  <si>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</si>
  <si>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</si>
  <si>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</si>
  <si>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</si>
  <si>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</si>
  <si>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</si>
  <si>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</si>
  <si>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</si>
  <si>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</si>
  <si>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</si>
  <si>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</si>
  <si>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</si>
  <si>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</si>
  <si>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</si>
  <si>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</si>
  <si>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</si>
  <si>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</si>
  <si>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</si>
  <si>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</si>
  <si>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</si>
  <si>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</si>
  <si>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</si>
  <si>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</si>
  <si>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</si>
  <si>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</si>
  <si>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</si>
  <si>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</si>
  <si>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</si>
  <si>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</si>
  <si>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</si>
  <si>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</si>
  <si>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</si>
  <si>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</si>
  <si>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</si>
  <si>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</si>
  <si>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</si>
  <si>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</si>
  <si>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</si>
  <si>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</si>
  <si>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</si>
  <si>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</si>
  <si>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</si>
  <si>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</si>
  <si>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</si>
  <si>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</si>
  <si>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</si>
  <si>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</si>
  <si>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</si>
  <si>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</si>
  <si>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</si>
  <si>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</si>
  <si>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</si>
  <si>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</si>
  <si>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</si>
  <si>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</si>
  <si>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</si>
  <si>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</si>
  <si>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</si>
  <si>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</si>
  <si>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</si>
  <si>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</si>
  <si>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</si>
  <si>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</si>
  <si>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</si>
  <si>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</si>
  <si>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</si>
  <si>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</si>
  <si>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</si>
  <si>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</si>
  <si>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</si>
  <si>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</si>
  <si>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</si>
  <si>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</si>
  <si>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</si>
  <si>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</si>
  <si>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</si>
  <si>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</si>
  <si>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</si>
  <si>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</si>
  <si>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</si>
  <si>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</si>
  <si>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</si>
  <si>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</si>
  <si>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</si>
  <si>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</si>
  <si>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</si>
  <si>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</si>
  <si>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</si>
  <si>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</si>
  <si>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</si>
  <si>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</si>
  <si>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</si>
  <si>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</si>
  <si>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</si>
  <si>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</si>
  <si>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</si>
  <si>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</si>
  <si>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</si>
  <si>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</si>
  <si>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</si>
  <si>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</si>
  <si>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</si>
  <si>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</si>
  <si>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</si>
  <si>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</si>
  <si>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</si>
  <si>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</si>
  <si>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</si>
  <si>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</si>
  <si>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</si>
  <si>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</si>
  <si>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</si>
  <si>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</si>
  <si>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</si>
  <si>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</si>
  <si>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</si>
  <si>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</si>
  <si>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</si>
  <si>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</si>
  <si>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</si>
  <si>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</si>
  <si>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</si>
  <si>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</si>
  <si>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</si>
  <si>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</si>
  <si>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</si>
  <si>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</si>
  <si>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</si>
  <si>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</si>
  <si>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</si>
  <si>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</si>
  <si>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</si>
  <si>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</si>
  <si>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</si>
  <si>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</si>
  <si>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</si>
  <si>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</si>
  <si>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</si>
  <si>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</si>
  <si>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</si>
  <si>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</si>
  <si>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</si>
  <si>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</si>
  <si>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</si>
  <si>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</si>
  <si>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</si>
  <si>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</si>
  <si>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</si>
  <si>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</si>
  <si>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</si>
  <si>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</si>
  <si>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</si>
  <si>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</si>
  <si>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</si>
  <si>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</si>
  <si>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</si>
  <si>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</si>
  <si>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</si>
  <si>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</si>
  <si>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</si>
  <si>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</si>
  <si>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</si>
  <si>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</si>
  <si>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</si>
  <si>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</si>
  <si>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</si>
  <si>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</si>
  <si>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</si>
  <si>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</si>
  <si>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</si>
  <si>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</si>
  <si>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</si>
  <si>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</si>
  <si>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</si>
  <si>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</si>
  <si>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</si>
  <si>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</si>
  <si>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</si>
  <si>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</si>
  <si>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</si>
  <si>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</si>
  <si>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</si>
  <si>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</si>
  <si>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</si>
  <si>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</si>
  <si>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</si>
  <si>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</si>
  <si>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</si>
  <si>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</si>
  <si>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</si>
  <si>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</si>
  <si>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</si>
  <si>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</si>
  <si>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</si>
  <si>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</si>
  <si>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</si>
  <si>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</si>
  <si>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</si>
  <si>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</si>
  <si>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</si>
  <si>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</si>
  <si>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</si>
  <si>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</si>
  <si>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</si>
  <si>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</si>
  <si>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</si>
  <si>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</si>
  <si>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</si>
  <si>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</si>
  <si>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</si>
  <si>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</si>
  <si>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</si>
  <si>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</si>
  <si>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</si>
  <si>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</si>
  <si>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</si>
  <si>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</si>
  <si>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</si>
  <si>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</si>
  <si>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</si>
  <si>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</si>
  <si>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</si>
  <si>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</si>
  <si>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</si>
  <si>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</si>
  <si>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</si>
  <si>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</si>
  <si>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</si>
  <si>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</si>
  <si>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</si>
  <si>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</si>
  <si>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</si>
  <si>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</si>
  <si>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</si>
  <si>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</si>
  <si>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</si>
  <si>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</si>
  <si>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</si>
  <si>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</si>
  <si>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</si>
  <si>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</si>
  <si>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</si>
  <si>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</si>
  <si>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</si>
  <si>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</si>
  <si>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</si>
  <si>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</si>
  <si>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</si>
  <si>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</si>
  <si>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</si>
  <si>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</si>
  <si>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</si>
  <si>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</si>
  <si>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</si>
  <si>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</si>
  <si>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</si>
  <si>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</si>
  <si>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</si>
  <si>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</si>
  <si>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</si>
  <si>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</si>
  <si>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</si>
  <si>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</si>
  <si>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</si>
  <si>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</si>
  <si>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</si>
  <si>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</si>
  <si>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</si>
  <si>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</si>
  <si>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</si>
  <si>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</si>
  <si>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</si>
  <si>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</si>
  <si>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</si>
  <si>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</si>
  <si>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</si>
  <si>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</si>
  <si>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</si>
  <si>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</si>
  <si>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</si>
  <si>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</si>
  <si>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</si>
  <si>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</si>
  <si>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</si>
  <si>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</si>
  <si>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</si>
  <si>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</si>
  <si>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</si>
  <si>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</si>
  <si>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</si>
  <si>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</si>
  <si>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</si>
  <si>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</si>
  <si>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</si>
  <si>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</si>
  <si>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</si>
  <si>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</si>
  <si>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</si>
  <si>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</si>
  <si>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</si>
  <si>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</si>
  <si>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</si>
  <si>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</si>
  <si>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</si>
  <si>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</si>
  <si>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</si>
  <si>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</si>
  <si>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</si>
  <si>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</si>
  <si>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</si>
  <si>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</si>
  <si>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</si>
  <si>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</si>
  <si>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</si>
  <si>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</si>
  <si>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</si>
  <si>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</si>
  <si>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</si>
  <si>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</si>
  <si>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</si>
  <si>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</si>
  <si>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</si>
  <si>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</si>
  <si>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</si>
  <si>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</si>
  <si>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</si>
  <si>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</si>
  <si>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</si>
  <si>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</si>
  <si>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</si>
  <si>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</si>
  <si>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</si>
  <si>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</si>
  <si>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</si>
  <si>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</si>
  <si>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</si>
  <si>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</si>
  <si>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</si>
  <si>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</si>
  <si>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</si>
  <si>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</si>
  <si>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</si>
  <si>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</si>
  <si>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</si>
  <si>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</si>
  <si>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</si>
  <si>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</si>
  <si>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</si>
  <si>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</si>
  <si>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</si>
  <si>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</si>
  <si>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</si>
  <si>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</si>
  <si>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</si>
  <si>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</si>
  <si>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</si>
  <si>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</si>
  <si>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</si>
  <si>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</si>
  <si>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</si>
  <si>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</si>
  <si>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</si>
  <si>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</si>
  <si>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</si>
  <si>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</si>
  <si>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</si>
  <si>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</si>
  <si>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</si>
  <si>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</si>
  <si>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</si>
  <si>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</si>
  <si>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</si>
  <si>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</si>
  <si>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</si>
  <si>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</si>
  <si>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</si>
  <si>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</si>
  <si>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</si>
  <si>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</si>
  <si>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</si>
  <si>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</si>
  <si>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</si>
  <si>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</si>
  <si>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</si>
  <si>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</si>
  <si>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</si>
  <si>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</si>
  <si>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</si>
  <si>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</si>
  <si>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</si>
  <si>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</si>
  <si>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</si>
  <si>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</si>
  <si>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</si>
  <si>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</si>
  <si>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</si>
  <si>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</si>
  <si>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</si>
  <si>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</si>
  <si>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</si>
  <si>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</si>
  <si>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</si>
  <si>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</si>
  <si>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</si>
  <si>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</si>
  <si>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</si>
  <si>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</si>
  <si>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</si>
  <si>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</si>
  <si>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</si>
  <si>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</si>
  <si>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</si>
  <si>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</si>
  <si>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</si>
  <si>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</si>
  <si>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</si>
  <si>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</si>
  <si>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</si>
  <si>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</si>
  <si>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</si>
  <si>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</si>
  <si>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</si>
  <si>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</si>
  <si>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</si>
  <si>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</si>
  <si>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</si>
  <si>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</si>
  <si>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</si>
  <si>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</si>
  <si>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</si>
  <si>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</si>
  <si>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</si>
  <si>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</si>
  <si>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</si>
  <si>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</si>
  <si>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</si>
  <si>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</si>
  <si>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</si>
  <si>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</si>
  <si>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</si>
  <si>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</si>
  <si>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</si>
  <si>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</si>
  <si>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</si>
  <si>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</si>
  <si>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</si>
  <si>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</si>
  <si>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</si>
  <si>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</si>
  <si>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</si>
  <si>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</si>
  <si>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</si>
  <si>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</si>
  <si>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</si>
  <si>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</si>
  <si>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</si>
  <si>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</si>
  <si>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</si>
  <si>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</si>
  <si>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</si>
  <si>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</si>
  <si>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</si>
  <si>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</si>
  <si>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</si>
  <si>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</si>
  <si>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</si>
  <si>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</si>
  <si>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</si>
  <si>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</si>
  <si>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</si>
  <si>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</si>
  <si>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</si>
  <si>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</si>
  <si>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</si>
  <si>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</si>
  <si>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</si>
  <si>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</si>
  <si>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</si>
  <si>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</si>
  <si>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</si>
  <si>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</si>
  <si>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</si>
  <si>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</si>
  <si>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</si>
  <si>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</si>
  <si>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</si>
  <si>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</si>
  <si>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</si>
  <si>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</si>
  <si>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</si>
  <si>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</si>
  <si>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</si>
  <si>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</si>
  <si>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</si>
  <si>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</si>
  <si>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</si>
  <si>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</si>
  <si>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</si>
  <si>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</si>
  <si>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</si>
  <si>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</si>
  <si>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</si>
  <si>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</si>
  <si>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</si>
  <si>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</si>
  <si>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</si>
  <si>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</si>
  <si>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</si>
  <si>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</si>
  <si>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</si>
  <si>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</si>
  <si>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</si>
  <si>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</si>
  <si>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</si>
  <si>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</si>
  <si>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</si>
  <si>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</si>
  <si>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</si>
  <si>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</si>
  <si>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</si>
  <si>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</si>
  <si>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</si>
  <si>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</si>
  <si>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</si>
  <si>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</si>
  <si>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</si>
  <si>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</si>
  <si>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</si>
  <si>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</si>
  <si>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</si>
  <si>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</si>
  <si>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</si>
  <si>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</si>
  <si>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</si>
  <si>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</si>
  <si>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</si>
  <si>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</si>
  <si>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</si>
  <si>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</si>
  <si>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</si>
  <si>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</si>
  <si>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</si>
  <si>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</si>
  <si>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</si>
  <si>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</si>
  <si>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</si>
  <si>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</si>
  <si>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</si>
  <si>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</si>
  <si>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</si>
  <si>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</si>
  <si>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</si>
  <si>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</si>
  <si>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</si>
  <si>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</si>
  <si>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</si>
  <si>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</si>
  <si>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</si>
  <si>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</si>
  <si>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</si>
  <si>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</si>
  <si>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</si>
  <si>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</si>
  <si>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</si>
  <si>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</si>
  <si>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</si>
  <si>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</si>
  <si>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</si>
  <si>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</si>
  <si>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</si>
  <si>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</si>
  <si>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</si>
  <si>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</si>
  <si>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</si>
  <si>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</si>
  <si>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</si>
  <si>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</si>
  <si>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</si>
  <si>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</si>
  <si>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</si>
  <si>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</si>
  <si>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</si>
  <si>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</si>
  <si>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</si>
  <si>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</si>
  <si>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</si>
  <si>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</si>
  <si>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</si>
  <si>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</si>
  <si>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</si>
  <si>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</si>
  <si>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</si>
  <si>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</si>
  <si>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</si>
  <si>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</si>
  <si>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</si>
  <si>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</si>
  <si>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</si>
  <si>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</si>
  <si>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</si>
  <si>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</si>
  <si>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</si>
  <si>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</si>
  <si>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</si>
  <si>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</si>
  <si>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</si>
  <si>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</si>
  <si>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</si>
  <si>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</si>
  <si>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</si>
  <si>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</si>
  <si>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</si>
  <si>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</si>
  <si>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</si>
  <si>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</si>
  <si>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</si>
  <si>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</si>
  <si>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</si>
  <si>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</si>
  <si>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</si>
  <si>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</si>
  <si>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</si>
  <si>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</si>
  <si>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</si>
  <si>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</si>
  <si>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</si>
  <si>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</si>
  <si>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</si>
  <si>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</si>
  <si>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</si>
  <si>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</si>
  <si>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</si>
  <si>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</si>
  <si>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</si>
  <si>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</si>
  <si>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</si>
  <si>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</si>
  <si>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</si>
  <si>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</si>
  <si>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</si>
  <si>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</si>
  <si>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</si>
  <si>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</si>
  <si>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</si>
  <si>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</si>
  <si>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</si>
  <si>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</si>
  <si>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</si>
  <si>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</si>
  <si>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</si>
  <si>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</si>
  <si>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</si>
  <si>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</si>
  <si>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</si>
  <si>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</si>
  <si>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</si>
  <si>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</si>
  <si>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</si>
  <si>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</si>
  <si>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</si>
  <si>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</si>
  <si>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</si>
  <si>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</si>
  <si>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</si>
  <si>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</si>
  <si>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</si>
  <si>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</si>
  <si>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</si>
  <si>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</si>
  <si>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</si>
  <si>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</si>
  <si>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</si>
  <si>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</si>
  <si>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</si>
  <si>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</si>
  <si>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</si>
  <si>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</si>
  <si>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</si>
  <si>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</si>
  <si>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</si>
  <si>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</si>
  <si>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</si>
  <si>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</si>
  <si>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</si>
  <si>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</si>
  <si>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</si>
  <si>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</si>
  <si>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</si>
  <si>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</si>
  <si>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</si>
  <si>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</si>
  <si>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</si>
  <si>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</si>
  <si>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</si>
  <si>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</si>
  <si>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</si>
  <si>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</si>
  <si>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</si>
  <si>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</si>
  <si>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</si>
  <si>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</si>
  <si>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</si>
  <si>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</si>
  <si>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</si>
  <si>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</si>
  <si>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</si>
  <si>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</si>
  <si>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</si>
  <si>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</si>
  <si>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</si>
  <si>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</si>
  <si>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</si>
  <si>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</si>
  <si>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</si>
  <si>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</si>
  <si>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</si>
  <si>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</si>
  <si>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</si>
  <si>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</si>
  <si>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</si>
  <si>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</si>
  <si>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</si>
  <si>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</si>
  <si>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</si>
  <si>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</si>
  <si>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</si>
  <si>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</si>
  <si>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</si>
  <si>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</si>
  <si>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</si>
  <si>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</si>
  <si>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</si>
  <si>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</si>
  <si>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</si>
  <si>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</si>
  <si>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</si>
  <si>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</si>
  <si>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</si>
  <si>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</si>
  <si>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</si>
  <si>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</si>
  <si>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</si>
  <si>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</si>
  <si>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</si>
  <si>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</si>
  <si>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</si>
  <si>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</si>
  <si>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</si>
  <si>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</si>
  <si>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</si>
  <si>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</si>
  <si>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</si>
  <si>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</si>
  <si>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</si>
  <si>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</si>
  <si>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</si>
  <si>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</si>
  <si>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</si>
  <si>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</si>
  <si>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</si>
  <si>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</si>
  <si>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</si>
  <si>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</si>
  <si>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</si>
  <si>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</si>
  <si>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</si>
  <si>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</si>
  <si>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</si>
  <si>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</si>
  <si>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</si>
  <si>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</si>
  <si>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</si>
  <si>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</si>
  <si>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</si>
  <si>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</si>
  <si>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</si>
  <si>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</si>
  <si>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</si>
  <si>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</si>
  <si>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</si>
  <si>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</si>
  <si>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</si>
  <si>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</si>
  <si>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</si>
  <si>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</si>
  <si>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</si>
  <si>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</si>
  <si>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</si>
  <si>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</si>
  <si>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</si>
  <si>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</si>
  <si>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</si>
  <si>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</si>
  <si>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</si>
  <si>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</si>
  <si>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</si>
  <si>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</si>
  <si>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</si>
  <si>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</si>
  <si>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</si>
  <si>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</si>
  <si>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</si>
  <si>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</si>
  <si>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</si>
  <si>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</si>
  <si>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</si>
  <si>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</si>
  <si>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</si>
  <si>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</si>
  <si>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</si>
  <si>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</si>
  <si>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</si>
  <si>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</si>
  <si>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</si>
  <si>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</si>
  <si>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</si>
  <si>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</si>
  <si>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</si>
  <si>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</si>
  <si>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</si>
  <si>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</si>
  <si>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</si>
  <si>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</si>
  <si>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</si>
  <si>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</si>
  <si>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</si>
  <si>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</si>
  <si>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</si>
  <si>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</si>
  <si>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</si>
  <si>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</si>
  <si>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</si>
  <si>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</si>
  <si>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</si>
  <si>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</si>
  <si>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</si>
  <si>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</si>
  <si>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</si>
  <si>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</si>
  <si>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</si>
  <si>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</si>
  <si>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</si>
  <si>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</si>
  <si>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</si>
  <si>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</si>
  <si>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</si>
  <si>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</si>
  <si>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</si>
  <si>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</si>
  <si>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</si>
  <si>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</si>
  <si>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</si>
  <si>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</si>
  <si>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</si>
  <si>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</si>
  <si>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</si>
  <si>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</si>
  <si>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</si>
  <si>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</si>
  <si>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</si>
  <si>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</si>
  <si>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</si>
  <si>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</si>
  <si>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</si>
  <si>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</si>
  <si>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</si>
  <si>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</si>
  <si>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</si>
  <si>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</si>
  <si>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</si>
  <si>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</si>
  <si>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</si>
  <si>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</si>
  <si>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</si>
  <si>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</si>
  <si>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</si>
  <si>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</si>
  <si>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</si>
  <si>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</si>
  <si>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</si>
  <si>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</si>
  <si>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</si>
  <si>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</si>
  <si>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</si>
  <si>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</si>
  <si>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</si>
  <si>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</si>
  <si>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</si>
  <si>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</si>
  <si>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</si>
  <si>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</si>
  <si>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</si>
  <si>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</si>
  <si>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</si>
  <si>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</si>
  <si>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</si>
  <si>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</si>
  <si>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</si>
  <si>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</si>
  <si>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</si>
  <si>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</si>
  <si>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</si>
  <si>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</si>
  <si>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</si>
  <si>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</si>
  <si>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</si>
  <si>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</si>
  <si>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</si>
  <si>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</si>
  <si>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</si>
  <si>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</si>
  <si>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</si>
  <si>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</si>
  <si>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</si>
  <si>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</si>
  <si>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</si>
  <si>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</si>
  <si>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</si>
  <si>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</si>
  <si>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</si>
  <si>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</si>
  <si>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</si>
  <si>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</si>
  <si>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</si>
  <si>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</si>
  <si>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</si>
  <si>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</si>
  <si>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</si>
  <si>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</si>
  <si>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</si>
  <si>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</si>
  <si>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</si>
  <si>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</si>
  <si>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</si>
  <si>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</si>
  <si>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</si>
  <si>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</si>
  <si>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</si>
  <si>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</si>
  <si>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</si>
  <si>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</si>
  <si>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</si>
  <si>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</si>
  <si>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</si>
  <si>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</si>
  <si>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</si>
  <si>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</si>
  <si>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</si>
  <si>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</si>
  <si>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</si>
  <si>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</si>
  <si>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</si>
  <si>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</si>
  <si>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</si>
  <si>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</si>
  <si>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</si>
  <si>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</si>
  <si>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</si>
  <si>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</si>
  <si>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</si>
  <si>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</si>
  <si>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</si>
  <si>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</si>
  <si>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</si>
  <si>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</si>
  <si>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</si>
  <si>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</si>
  <si>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</si>
  <si>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</si>
  <si>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</si>
  <si>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</si>
  <si>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</si>
  <si>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</si>
  <si>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</si>
  <si>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</si>
  <si>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</si>
  <si>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</si>
  <si>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</si>
  <si>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</si>
  <si>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</si>
  <si>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</si>
  <si>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</si>
  <si>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</si>
  <si>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</si>
  <si>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</si>
  <si>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</si>
  <si>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</si>
  <si>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</si>
  <si>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</si>
  <si>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</si>
  <si>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</si>
  <si>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</si>
  <si>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</si>
  <si>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</si>
  <si>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</si>
  <si>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</si>
  <si>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</si>
  <si>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</si>
  <si>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</si>
  <si>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</si>
  <si>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</si>
  <si>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</si>
  <si>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</si>
  <si>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</si>
  <si>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</si>
  <si>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</si>
  <si>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</si>
  <si>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</si>
  <si>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</si>
  <si>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</si>
  <si>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</si>
  <si>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</si>
  <si>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</si>
  <si>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</si>
  <si>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</si>
  <si>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</si>
  <si>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</si>
  <si>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</si>
  <si>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</si>
  <si>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</si>
  <si>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</si>
  <si>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</si>
  <si>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</si>
  <si>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</si>
  <si>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</si>
  <si>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</si>
  <si>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</si>
  <si>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</si>
  <si>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</si>
  <si>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</si>
  <si>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</si>
  <si>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</si>
  <si>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</si>
  <si>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</si>
  <si>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</si>
  <si>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</si>
  <si>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</si>
  <si>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</si>
  <si>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</si>
  <si>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</si>
  <si>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</si>
  <si>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</si>
  <si>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</si>
  <si>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</si>
  <si>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</si>
  <si>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</si>
  <si>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</si>
  <si>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</si>
  <si>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</si>
  <si>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</si>
  <si>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</si>
  <si>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</si>
  <si>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</si>
  <si>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</si>
  <si>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</si>
  <si>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</si>
  <si>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</si>
  <si>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</si>
  <si>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</si>
  <si>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</si>
  <si>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</si>
  <si>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</si>
  <si>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</si>
  <si>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</si>
  <si>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</si>
  <si>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</si>
  <si>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</si>
  <si>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</si>
  <si>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</si>
  <si>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</si>
  <si>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</si>
  <si>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</si>
  <si>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</si>
  <si>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</si>
  <si>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</si>
  <si>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</si>
  <si>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</si>
  <si>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</si>
  <si>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</si>
  <si>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</si>
  <si>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</si>
  <si>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</si>
  <si>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</si>
  <si>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</si>
  <si>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</si>
  <si>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</si>
  <si>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</si>
  <si>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</si>
  <si>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</si>
  <si>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</si>
  <si>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</si>
  <si>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</si>
  <si>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</si>
  <si>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</si>
  <si>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</si>
  <si>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</si>
  <si>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</si>
  <si>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</si>
  <si>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</si>
  <si>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</si>
  <si>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</si>
  <si>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</si>
  <si>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</si>
  <si>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</si>
  <si>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</si>
  <si>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</si>
  <si>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</si>
  <si>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</si>
  <si>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</si>
  <si>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</si>
  <si>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</si>
  <si>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</si>
  <si>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</si>
  <si>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</si>
  <si>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</si>
  <si>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</si>
  <si>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</si>
  <si>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</si>
  <si>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</si>
  <si>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</si>
  <si>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</si>
  <si>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</si>
  <si>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</si>
  <si>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</si>
  <si>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</si>
  <si>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</si>
  <si>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</si>
  <si>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</si>
  <si>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</si>
  <si>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</si>
  <si>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</si>
  <si>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</si>
  <si>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</si>
  <si>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</si>
  <si>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</si>
  <si>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</si>
  <si>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</si>
  <si>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</si>
  <si>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</si>
  <si>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</si>
  <si>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</si>
  <si>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</si>
  <si>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</si>
  <si>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</si>
  <si>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</si>
  <si>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</si>
  <si>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</si>
  <si>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</si>
  <si>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</si>
  <si>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</si>
  <si>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</si>
  <si>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</si>
  <si>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</si>
  <si>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</si>
  <si>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</si>
  <si>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</si>
  <si>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</si>
  <si>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</si>
  <si>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</si>
  <si>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</si>
  <si>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</si>
  <si>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</si>
  <si>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</si>
  <si>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</si>
  <si>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</si>
  <si>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</si>
  <si>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</si>
  <si>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</si>
  <si>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</si>
  <si>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</si>
  <si>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</si>
  <si>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</si>
  <si>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</si>
  <si>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</si>
  <si>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</si>
  <si>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</si>
  <si>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</si>
  <si>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</si>
  <si>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</si>
  <si>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</si>
  <si>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</si>
  <si>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</si>
  <si>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</si>
  <si>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</si>
  <si>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</si>
  <si>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</si>
  <si>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</si>
  <si>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</si>
  <si>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</si>
  <si>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</si>
  <si>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</si>
  <si>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</si>
  <si>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</si>
  <si>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</si>
  <si>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</si>
  <si>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</si>
  <si>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</si>
  <si>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</si>
  <si>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</si>
  <si>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</si>
  <si>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</si>
  <si>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</si>
  <si>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</si>
  <si>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</si>
  <si>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</si>
  <si>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</si>
  <si>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</si>
  <si>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</si>
  <si>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</si>
  <si>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</si>
  <si>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</si>
  <si>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</si>
  <si>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</si>
  <si>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</si>
  <si>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</si>
  <si>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</si>
  <si>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</si>
  <si>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</si>
  <si>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</si>
  <si>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</si>
  <si>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</si>
  <si>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</si>
  <si>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</si>
  <si>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</si>
  <si>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</si>
  <si>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</si>
  <si>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</si>
  <si>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</si>
  <si>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</si>
  <si>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</si>
  <si>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</si>
  <si>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</si>
  <si>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</si>
  <si>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</si>
  <si>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</si>
  <si>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</si>
  <si>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</si>
  <si>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</si>
  <si>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</si>
  <si>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</si>
  <si>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</si>
  <si>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</si>
  <si>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</si>
  <si>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</si>
  <si>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</si>
  <si>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</si>
  <si>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</si>
  <si>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</si>
  <si>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</si>
  <si>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</si>
  <si>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</si>
  <si>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</si>
  <si>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</si>
  <si>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</si>
  <si>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</si>
  <si>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</si>
  <si>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</si>
  <si>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</si>
  <si>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</si>
  <si>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</si>
  <si>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</si>
  <si>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</si>
  <si>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</si>
  <si>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</si>
  <si>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</si>
  <si>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</si>
  <si>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</si>
  <si>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</si>
  <si>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</si>
  <si>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</si>
  <si>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</si>
  <si>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</si>
  <si>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</si>
  <si>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</si>
  <si>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</si>
  <si>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</si>
  <si>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</si>
  <si>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</si>
  <si>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</si>
  <si>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</si>
  <si>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</si>
  <si>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</si>
  <si>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</si>
  <si>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</si>
  <si>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</si>
  <si>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</si>
  <si>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</si>
  <si>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</si>
  <si>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</si>
  <si>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</si>
  <si>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</si>
  <si>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</si>
  <si>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</si>
  <si>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</si>
  <si>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</si>
  <si>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</si>
  <si>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</si>
  <si>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</si>
  <si>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</si>
  <si>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</si>
  <si>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</si>
  <si>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</si>
  <si>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</si>
  <si>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</si>
  <si>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</si>
  <si>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</si>
  <si>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</si>
  <si>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</si>
  <si>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</si>
  <si>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</si>
  <si>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</si>
  <si>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</si>
  <si>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</si>
  <si>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</si>
  <si>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</si>
  <si>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</si>
  <si>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</si>
  <si>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</si>
  <si>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</si>
  <si>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</si>
  <si>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</si>
  <si>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</si>
  <si>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</si>
  <si>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</si>
  <si>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</si>
  <si>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</si>
  <si>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</si>
  <si>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</si>
  <si>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</si>
  <si>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</si>
  <si>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</si>
  <si>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</si>
  <si>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</si>
  <si>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</si>
  <si>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</si>
  <si>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</si>
  <si>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</si>
  <si>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</si>
  <si>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</si>
  <si>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</si>
  <si>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</si>
  <si>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</si>
  <si>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</si>
  <si>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</si>
  <si>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</si>
  <si>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</si>
  <si>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</si>
  <si>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</si>
  <si>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</si>
  <si>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</si>
  <si>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</si>
  <si>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</si>
  <si>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</si>
  <si>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</si>
  <si>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</si>
  <si>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</si>
  <si>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</si>
  <si>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</si>
  <si>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</si>
  <si>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</si>
  <si>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</si>
  <si>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</si>
  <si>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</si>
  <si>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</si>
  <si>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</si>
  <si>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</si>
  <si>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</si>
  <si>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</si>
  <si>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</si>
  <si>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</si>
  <si>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</si>
  <si>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</si>
  <si>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</si>
  <si>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</si>
  <si>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</si>
  <si>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</si>
  <si>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</si>
  <si>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</si>
  <si>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</si>
  <si>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</si>
  <si>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</si>
  <si>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</si>
  <si>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</si>
  <si>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</si>
  <si>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</si>
  <si>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</si>
  <si>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</si>
  <si>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</si>
  <si>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</si>
  <si>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</si>
  <si>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</si>
  <si>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</si>
  <si>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</si>
  <si>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</si>
  <si>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</si>
  <si>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</si>
  <si>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</si>
  <si>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</si>
  <si>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</si>
  <si>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</si>
  <si>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</si>
  <si>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</si>
  <si>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</si>
  <si>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</si>
  <si>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</si>
  <si>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</si>
  <si>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</si>
  <si>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</si>
  <si>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</si>
  <si>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</si>
  <si>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</si>
  <si>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</si>
  <si>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</si>
  <si>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</si>
  <si>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</si>
  <si>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</si>
  <si>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</si>
  <si>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</si>
  <si>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</si>
  <si>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</si>
  <si>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</si>
  <si>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</si>
  <si>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</si>
  <si>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</si>
  <si>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</si>
  <si>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</si>
  <si>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</si>
  <si>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</si>
  <si>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</si>
  <si>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</si>
  <si>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</si>
  <si>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</si>
  <si>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</si>
  <si>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</si>
  <si>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</si>
  <si>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</si>
  <si>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</si>
  <si>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</si>
  <si>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</si>
  <si>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</si>
  <si>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</si>
  <si>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</si>
  <si>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</si>
  <si>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</si>
  <si>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</si>
  <si>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</si>
  <si>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</si>
  <si>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</si>
  <si>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</si>
  <si>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</si>
  <si>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</si>
  <si>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</si>
  <si>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</si>
  <si>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</si>
  <si>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</si>
  <si>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</si>
  <si>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</si>
  <si>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</si>
  <si>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</si>
  <si>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</si>
  <si>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</si>
  <si>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</si>
  <si>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</si>
  <si>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</si>
  <si>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</si>
  <si>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</si>
  <si>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</si>
  <si>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</si>
  <si>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</si>
  <si>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</si>
  <si>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</si>
  <si>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</si>
  <si>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</si>
  <si>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</si>
  <si>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</si>
  <si>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</si>
  <si>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</si>
  <si>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</si>
  <si>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</si>
  <si>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</si>
  <si>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</si>
  <si>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</si>
  <si>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</si>
  <si>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</si>
  <si>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</si>
  <si>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</si>
  <si>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</si>
  <si>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</si>
  <si>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</si>
  <si>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</si>
  <si>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</si>
  <si>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</si>
  <si>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</si>
  <si>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</si>
  <si>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</si>
  <si>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</si>
  <si>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</si>
  <si>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</si>
  <si>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</si>
  <si>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</si>
  <si>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</si>
  <si>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</si>
  <si>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</si>
  <si>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</si>
  <si>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</si>
  <si>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</si>
  <si>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</si>
  <si>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</si>
  <si>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</si>
  <si>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</si>
  <si>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</si>
  <si>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</si>
  <si>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</si>
  <si>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</si>
  <si>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</si>
  <si>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</si>
  <si>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</si>
  <si>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</si>
  <si>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</si>
  <si>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</si>
  <si>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</si>
  <si>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</si>
  <si>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</si>
  <si>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</si>
  <si>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</si>
  <si>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</si>
  <si>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</si>
  <si>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</si>
  <si>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</si>
  <si>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</si>
  <si>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</si>
  <si>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</si>
  <si>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</si>
  <si>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</si>
  <si>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</si>
  <si>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</si>
  <si>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</si>
  <si>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</si>
  <si>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</si>
  <si>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</si>
  <si>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</si>
  <si>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</si>
  <si>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</si>
  <si>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</si>
  <si>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</si>
  <si>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</si>
  <si>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</si>
  <si>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</si>
  <si>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</si>
  <si>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</si>
  <si>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</si>
  <si>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</si>
  <si>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</si>
  <si>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</si>
  <si>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</si>
  <si>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</si>
  <si>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</si>
  <si>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</si>
  <si>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</si>
  <si>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</si>
  <si>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</si>
  <si>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</si>
  <si>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</si>
  <si>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</si>
  <si>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</si>
  <si>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</si>
  <si>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</si>
  <si>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</si>
  <si>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</si>
  <si>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</si>
  <si>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</si>
  <si>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</si>
  <si>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</si>
  <si>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</si>
  <si>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</si>
  <si>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</si>
  <si>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</si>
  <si>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</si>
  <si>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</si>
  <si>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</si>
  <si>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</si>
  <si>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</si>
  <si>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</si>
  <si>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</si>
  <si>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</si>
  <si>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</si>
  <si>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</si>
  <si>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</si>
  <si>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</si>
  <si>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</si>
  <si>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</si>
  <si>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</si>
  <si>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</si>
  <si>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</si>
  <si>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</si>
  <si>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</si>
  <si>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</si>
  <si>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</si>
  <si>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</si>
  <si>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</si>
  <si>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</si>
  <si>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</si>
  <si>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</si>
  <si>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</si>
  <si>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</si>
  <si>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</si>
  <si>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</si>
  <si>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</si>
  <si>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</si>
  <si>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</si>
  <si>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</si>
  <si>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</si>
  <si>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</si>
  <si>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</si>
  <si>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</si>
  <si>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</si>
  <si>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</si>
  <si>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</si>
  <si>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</si>
  <si>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</si>
  <si>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</si>
  <si>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</si>
  <si>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</si>
  <si>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</si>
  <si>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</si>
  <si>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</si>
  <si>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</si>
  <si>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</si>
  <si>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</si>
  <si>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</si>
  <si>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</si>
  <si>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</si>
  <si>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</si>
  <si>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</si>
  <si>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</si>
  <si>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</si>
  <si>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</si>
  <si>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</si>
  <si>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</si>
  <si>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</si>
  <si>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</si>
  <si>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</si>
  <si>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</si>
  <si>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</si>
  <si>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</si>
  <si>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</si>
  <si>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</si>
  <si>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</si>
  <si>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</si>
  <si>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</si>
  <si>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</si>
  <si>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</si>
  <si>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</si>
  <si>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</si>
  <si>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</si>
  <si>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</si>
  <si>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</si>
  <si>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</si>
  <si>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</si>
  <si>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</si>
  <si>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</si>
  <si>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</si>
  <si>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</si>
  <si>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</si>
  <si>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</si>
  <si>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</si>
  <si>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</si>
  <si>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</si>
  <si>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</si>
  <si>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</si>
  <si>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</si>
  <si>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</si>
  <si>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</si>
  <si>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</si>
  <si>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</si>
  <si>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</si>
  <si>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</si>
  <si>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</si>
  <si>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</si>
  <si>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</si>
  <si>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</si>
  <si>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</si>
  <si>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</si>
  <si>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</si>
  <si>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</si>
  <si>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</si>
  <si>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</si>
  <si>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</si>
  <si>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</si>
  <si>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</si>
  <si>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</si>
  <si>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</si>
  <si>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</si>
  <si>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</si>
  <si>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</si>
  <si>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</si>
  <si>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</si>
  <si>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</si>
  <si>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</si>
  <si>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</si>
  <si>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</si>
  <si>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</si>
  <si>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</si>
  <si>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</si>
  <si>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</si>
  <si>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</si>
  <si>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</si>
  <si>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</si>
  <si>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</si>
  <si>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</si>
  <si>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</si>
  <si>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</si>
  <si>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</si>
  <si>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</si>
  <si>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</si>
  <si>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</si>
  <si>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</si>
  <si>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</si>
  <si>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</si>
  <si>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</si>
  <si>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</si>
  <si>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</si>
  <si>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</si>
  <si>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</si>
  <si>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</si>
  <si>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</si>
  <si>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</si>
  <si>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</si>
  <si>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</si>
  <si>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</si>
  <si>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</si>
  <si>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</si>
  <si>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</si>
  <si>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</si>
  <si>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</si>
  <si>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</si>
  <si>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</si>
  <si>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</si>
  <si>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</si>
  <si>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</si>
  <si>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</si>
  <si>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</si>
  <si>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</si>
  <si>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</si>
  <si>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</si>
  <si>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</si>
  <si>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</si>
  <si>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</si>
  <si>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</si>
  <si>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</si>
  <si>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</si>
  <si>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</si>
  <si>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</si>
  <si>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</si>
  <si>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</si>
  <si>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</si>
  <si>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</si>
  <si>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</si>
  <si>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</si>
  <si>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</si>
  <si>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</si>
  <si>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</si>
  <si>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</si>
  <si>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</si>
  <si>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</si>
  <si>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</si>
  <si>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</si>
  <si>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</si>
  <si>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</si>
  <si>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</si>
  <si>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</si>
  <si>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</si>
  <si>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</si>
  <si>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</si>
  <si>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</si>
  <si>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</si>
  <si>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</si>
  <si>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</si>
  <si>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</si>
  <si>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</si>
  <si>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</si>
  <si>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</si>
  <si>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</si>
  <si>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</si>
  <si>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</si>
  <si>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</si>
  <si>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</si>
  <si>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</si>
  <si>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</si>
  <si>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</si>
  <si>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</si>
  <si>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</si>
  <si>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</si>
  <si>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</si>
  <si>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</si>
  <si>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</si>
  <si>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</si>
  <si>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</si>
  <si>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</si>
  <si>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</si>
  <si>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</si>
  <si>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</si>
  <si>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</si>
  <si>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</si>
  <si>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</si>
  <si>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</si>
  <si>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</si>
  <si>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</si>
  <si>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</si>
  <si>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</si>
  <si>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</si>
  <si>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</si>
  <si>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</si>
  <si>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</si>
  <si>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</si>
  <si>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</si>
  <si>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</si>
  <si>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</si>
  <si>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</si>
  <si>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</si>
  <si>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</si>
  <si>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</si>
  <si>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</si>
  <si>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</si>
  <si>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</si>
  <si>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</si>
  <si>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</si>
  <si>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</si>
  <si>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</si>
  <si>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</si>
  <si>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</si>
  <si>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</si>
  <si>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</si>
  <si>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</si>
  <si>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</si>
  <si>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</si>
  <si>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</si>
  <si>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</si>
  <si>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</si>
  <si>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</si>
  <si>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</si>
  <si>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</si>
  <si>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</si>
  <si>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</si>
  <si>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</si>
  <si>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</si>
  <si>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</si>
  <si>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</si>
  <si>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</si>
  <si>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</si>
  <si>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</si>
  <si>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</si>
  <si>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</si>
  <si>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</si>
  <si>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</si>
  <si>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</si>
  <si>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</si>
  <si>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</si>
  <si>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</si>
  <si>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</si>
  <si>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</si>
  <si>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</si>
  <si>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</si>
  <si>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</si>
  <si>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</si>
  <si>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</si>
  <si>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</si>
  <si>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</si>
  <si>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</si>
  <si>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</si>
  <si>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</si>
  <si>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</si>
  <si>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</si>
  <si>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</si>
  <si>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</si>
  <si>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</si>
  <si>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</si>
  <si>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</si>
  <si>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</si>
  <si>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</si>
  <si>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</si>
  <si>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</si>
  <si>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</si>
  <si>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</si>
  <si>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</si>
  <si>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</si>
  <si>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</si>
  <si>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</si>
  <si>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</si>
  <si>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</si>
  <si>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</si>
  <si>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</si>
  <si>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</si>
  <si>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</si>
  <si>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</si>
  <si>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</si>
  <si>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</si>
  <si>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</si>
  <si>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</si>
  <si>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</si>
  <si>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</si>
  <si>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</si>
  <si>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</si>
  <si>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</si>
  <si>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</si>
  <si>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</si>
  <si>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</si>
  <si>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</si>
  <si>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</si>
  <si>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</si>
  <si>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</si>
  <si>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</si>
  <si>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</si>
  <si>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</si>
  <si>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</si>
  <si>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</si>
  <si>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</si>
  <si>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</si>
  <si>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</si>
  <si>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</si>
  <si>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</si>
  <si>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</si>
  <si>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</si>
  <si>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</si>
  <si>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</si>
  <si>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</si>
  <si>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</si>
  <si>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</si>
  <si>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</si>
  <si>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</si>
  <si>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</si>
  <si>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</si>
  <si>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</si>
  <si>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</si>
  <si>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</si>
  <si>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</si>
  <si>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</si>
  <si>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</si>
  <si>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</si>
  <si>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</si>
  <si>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</si>
  <si>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</si>
  <si>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</si>
  <si>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</si>
  <si>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</si>
  <si>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</si>
  <si>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</si>
  <si>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</si>
  <si>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</si>
  <si>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</si>
  <si>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</si>
  <si>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</si>
  <si>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</si>
  <si>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</si>
  <si>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</si>
  <si>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</si>
  <si>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</si>
  <si>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</si>
  <si>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</si>
  <si>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</si>
  <si>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</si>
  <si>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</si>
  <si>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</si>
  <si>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</si>
  <si>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</si>
  <si>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</si>
  <si>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</si>
  <si>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</si>
  <si>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</si>
  <si>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</si>
  <si>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</si>
  <si>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</si>
  <si>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</si>
  <si>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</si>
  <si>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</si>
  <si>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</si>
  <si>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</si>
  <si>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</si>
  <si>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</si>
  <si>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</si>
  <si>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</si>
  <si>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</si>
  <si>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</si>
  <si>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</si>
  <si>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</si>
  <si>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</si>
  <si>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</si>
  <si>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</si>
  <si>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</si>
  <si>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</si>
  <si>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</si>
  <si>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</si>
  <si>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</si>
  <si>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</si>
  <si>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</si>
  <si>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</si>
  <si>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</si>
  <si>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</si>
  <si>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</si>
  <si>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</si>
  <si>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</si>
  <si>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</si>
  <si>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</si>
  <si>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</si>
  <si>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</si>
  <si>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</si>
  <si>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</si>
  <si>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</si>
  <si>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</si>
  <si>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</si>
  <si>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</si>
  <si>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</si>
  <si>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</si>
  <si>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</si>
  <si>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</si>
  <si>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</si>
  <si>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</si>
  <si>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</si>
  <si>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</si>
  <si>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</si>
  <si>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</si>
  <si>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</si>
  <si>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</si>
  <si>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</si>
  <si>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</si>
  <si>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</si>
  <si>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</si>
  <si>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</si>
  <si>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</si>
  <si>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</si>
  <si>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</si>
  <si>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</si>
  <si>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</si>
  <si>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</si>
  <si>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</si>
  <si>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</si>
  <si>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</si>
  <si>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</si>
  <si>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</si>
  <si>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</si>
  <si>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</si>
  <si>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</si>
  <si>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</si>
  <si>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</si>
  <si>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</si>
  <si>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</si>
  <si>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</si>
  <si>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</si>
  <si>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</si>
  <si>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</si>
  <si>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</si>
  <si>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</si>
  <si>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</si>
  <si>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</si>
  <si>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</si>
  <si>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</si>
  <si>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</si>
  <si>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</si>
  <si>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</si>
  <si>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</si>
  <si>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</si>
  <si>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</si>
  <si>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</si>
  <si>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</si>
  <si>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</si>
  <si>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</si>
  <si>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</si>
  <si>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</si>
  <si>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</si>
  <si>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</si>
  <si>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</si>
  <si>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</si>
  <si>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</si>
  <si>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</si>
  <si>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</si>
  <si>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</si>
  <si>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</si>
  <si>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</si>
  <si>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</si>
  <si>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</si>
  <si>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</si>
  <si>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</si>
  <si>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</si>
  <si>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</si>
  <si>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</si>
  <si>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</si>
  <si>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</si>
  <si>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</si>
  <si>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</si>
  <si>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</si>
  <si>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</si>
  <si>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</si>
  <si>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</si>
  <si>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</si>
  <si>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</si>
  <si>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</si>
  <si>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</si>
  <si>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</si>
  <si>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</si>
  <si>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</si>
  <si>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</si>
  <si>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</si>
  <si>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</si>
  <si>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</si>
  <si>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</si>
  <si>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</si>
  <si>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</si>
  <si>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</si>
  <si>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</si>
  <si>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</si>
  <si>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</si>
  <si>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</si>
  <si>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</si>
  <si>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</si>
  <si>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</si>
  <si>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</si>
  <si>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</si>
  <si>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</si>
  <si>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</si>
  <si>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</si>
  <si>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</si>
  <si>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</si>
  <si>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</si>
  <si>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</si>
  <si>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</si>
  <si>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</si>
  <si>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</si>
  <si>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</si>
  <si>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</si>
  <si>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</si>
  <si>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</si>
  <si>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</si>
  <si>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</si>
  <si>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</si>
  <si>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</si>
  <si>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</si>
  <si>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</si>
  <si>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</si>
  <si>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</si>
  <si>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</si>
  <si>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</si>
  <si>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</si>
  <si>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</si>
  <si>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</si>
  <si>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</si>
  <si>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</si>
  <si>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</si>
  <si>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</si>
  <si>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</si>
  <si>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</si>
  <si>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</si>
  <si>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</si>
  <si>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</si>
  <si>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</si>
  <si>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</si>
  <si>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</si>
  <si>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</si>
  <si>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</si>
  <si>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</si>
  <si>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</si>
  <si>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</si>
  <si>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</si>
  <si>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</si>
  <si>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</si>
  <si>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</si>
  <si>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</si>
  <si>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</si>
  <si>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</si>
  <si>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</si>
  <si>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</si>
  <si>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</si>
  <si>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</si>
  <si>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</si>
  <si>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</si>
  <si>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</si>
  <si>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</si>
  <si>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</si>
  <si>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</si>
  <si>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</si>
  <si>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</si>
  <si>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</si>
  <si>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</si>
  <si>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</si>
  <si>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</si>
  <si>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</si>
  <si>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</si>
  <si>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</si>
  <si>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</si>
  <si>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</si>
  <si>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</si>
  <si>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</si>
  <si>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</si>
  <si>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</si>
  <si>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</si>
  <si>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</si>
  <si>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</si>
  <si>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</si>
  <si>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</si>
  <si>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</si>
  <si>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</si>
  <si>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</si>
  <si>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</si>
  <si>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</si>
  <si>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</si>
  <si>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</si>
  <si>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</si>
  <si>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</si>
  <si>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</si>
  <si>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</si>
  <si>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</si>
  <si>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</si>
  <si>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</si>
  <si>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</si>
  <si>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</si>
  <si>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</si>
  <si>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</si>
  <si>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</si>
  <si>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</si>
  <si>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</si>
  <si>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</si>
  <si>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</si>
  <si>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</si>
  <si>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</si>
  <si>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</si>
  <si>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</si>
  <si>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</si>
  <si>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</si>
  <si>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</si>
  <si>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</si>
  <si>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</si>
  <si>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</si>
  <si>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</si>
  <si>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</si>
  <si>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</si>
  <si>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</si>
  <si>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</si>
  <si>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</si>
  <si>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</si>
  <si>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</si>
  <si>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</si>
  <si>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</si>
  <si>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</si>
  <si>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</si>
  <si>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</si>
  <si>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</si>
  <si>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</si>
  <si>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</si>
  <si>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</si>
  <si>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</si>
  <si>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</si>
  <si>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</si>
  <si>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</si>
  <si>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</si>
  <si>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</si>
  <si>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</si>
  <si>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</si>
  <si>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</si>
  <si>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</si>
  <si>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</si>
  <si>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</si>
  <si>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</si>
  <si>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</si>
  <si>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</si>
  <si>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</si>
  <si>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</si>
  <si>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</si>
  <si>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</si>
  <si>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</si>
  <si>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</si>
  <si>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</si>
  <si>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</si>
  <si>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</si>
  <si>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</si>
  <si>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</si>
  <si>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</si>
  <si>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</si>
  <si>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</si>
  <si>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</si>
  <si>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</si>
  <si>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</si>
  <si>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</si>
  <si>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</si>
  <si>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</si>
  <si>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</si>
  <si>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</si>
  <si>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</si>
  <si>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</si>
  <si>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</si>
  <si>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</si>
  <si>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</si>
  <si>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</si>
  <si>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</si>
  <si>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</si>
  <si>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</si>
  <si>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</si>
  <si>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</si>
  <si>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</si>
  <si>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</si>
  <si>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</si>
  <si>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</si>
  <si>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</si>
  <si>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</si>
  <si>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</si>
  <si>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</si>
  <si>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</si>
  <si>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</si>
  <si>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</si>
  <si>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</si>
  <si>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</si>
  <si>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</si>
  <si>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</si>
  <si>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</si>
  <si>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</si>
  <si>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</si>
  <si>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</si>
  <si>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</si>
  <si>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</si>
  <si>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</si>
  <si>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</si>
  <si>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</si>
  <si>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</si>
  <si>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</si>
  <si>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</si>
  <si>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</si>
  <si>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</si>
  <si>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</si>
  <si>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</si>
  <si>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</si>
  <si>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</si>
  <si>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</si>
  <si>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</si>
  <si>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</si>
  <si>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</si>
  <si>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</si>
  <si>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</si>
  <si>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</si>
  <si>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</si>
  <si>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</si>
  <si>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</si>
  <si>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</si>
  <si>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</si>
  <si>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</si>
  <si>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</si>
  <si>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</si>
  <si>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</si>
  <si>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</si>
  <si>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</si>
  <si>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</si>
  <si>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</si>
  <si>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</si>
  <si>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</si>
  <si>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</si>
  <si>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</si>
  <si>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</si>
  <si>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</si>
  <si>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</si>
  <si>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</si>
  <si>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</si>
  <si>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</si>
  <si>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</si>
  <si>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</si>
  <si>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</si>
  <si>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</si>
  <si>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</si>
  <si>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</si>
  <si>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</si>
  <si>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</si>
  <si>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</si>
  <si>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</si>
  <si>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</si>
  <si>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</si>
  <si>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</si>
  <si>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</si>
  <si>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</si>
  <si>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</si>
  <si>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</si>
  <si>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</si>
  <si>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</si>
  <si>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</si>
  <si>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</si>
  <si>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</si>
  <si>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</si>
  <si>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</si>
  <si>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</si>
  <si>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</si>
  <si>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</si>
  <si>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</si>
  <si>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</si>
  <si>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</si>
  <si>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</si>
  <si>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</si>
  <si>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</si>
  <si>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</si>
  <si>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</si>
  <si>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</si>
  <si>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</si>
  <si>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</si>
  <si>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</si>
  <si>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</si>
  <si>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</si>
  <si>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</si>
  <si>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</si>
  <si>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</si>
  <si>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</si>
  <si>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</si>
  <si>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</si>
  <si>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</si>
  <si>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</si>
  <si>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</si>
  <si>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</si>
  <si>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</si>
  <si>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</si>
  <si>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</si>
  <si>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</si>
  <si>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</si>
  <si>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</si>
  <si>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</si>
  <si>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</si>
  <si>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</si>
  <si>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</si>
  <si>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</si>
  <si>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</si>
  <si>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</si>
  <si>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</si>
  <si>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</si>
  <si>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</si>
  <si>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</si>
  <si>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</si>
  <si>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</si>
  <si>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</si>
  <si>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</si>
  <si>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</si>
  <si>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</si>
  <si>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</si>
  <si>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</si>
  <si>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</si>
  <si>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</si>
  <si>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</si>
  <si>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</si>
  <si>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</si>
  <si>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</si>
  <si>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</si>
  <si>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</si>
  <si>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</si>
  <si>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</si>
  <si>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</si>
  <si>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</si>
  <si>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</si>
  <si>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</si>
  <si>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</si>
  <si>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</si>
  <si>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</si>
  <si>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</si>
  <si>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</si>
  <si>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</si>
  <si>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</si>
  <si>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</si>
  <si>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</si>
  <si>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</si>
  <si>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</si>
  <si>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</si>
  <si>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</si>
  <si>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</si>
  <si>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</si>
  <si>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</si>
  <si>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</si>
  <si>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</si>
  <si>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</si>
  <si>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</si>
  <si>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</si>
  <si>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</si>
  <si>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</si>
  <si>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</si>
  <si>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</si>
  <si>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</si>
  <si>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</si>
  <si>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</si>
  <si>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</si>
  <si>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</si>
  <si>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</si>
  <si>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</si>
  <si>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</si>
  <si>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</si>
  <si>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</si>
  <si>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</si>
  <si>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</si>
  <si>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</si>
  <si>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</si>
  <si>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</si>
  <si>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</si>
  <si>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</si>
  <si>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</si>
  <si>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</si>
  <si>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</si>
  <si>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</si>
  <si>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</si>
  <si>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</si>
  <si>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</si>
  <si>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</si>
  <si>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</si>
  <si>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</si>
  <si>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</si>
  <si>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</si>
  <si>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</si>
  <si>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</si>
  <si>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</si>
  <si>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</si>
  <si>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</si>
  <si>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</si>
  <si>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</si>
  <si>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</si>
  <si>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</si>
  <si>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</si>
  <si>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</si>
  <si>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</si>
  <si>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</si>
  <si>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</si>
  <si>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</si>
  <si>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</si>
  <si>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</si>
  <si>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</si>
  <si>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</si>
  <si>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</si>
  <si>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</si>
  <si>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</si>
  <si>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</si>
  <si>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</si>
  <si>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</si>
  <si>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</si>
  <si>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</si>
  <si>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</si>
  <si>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</si>
  <si>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</si>
  <si>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</si>
  <si>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</si>
  <si>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</si>
  <si>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</si>
  <si>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</si>
  <si>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</si>
  <si>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</si>
  <si>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</si>
  <si>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</si>
  <si>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</si>
  <si>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</si>
  <si>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</si>
  <si>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</si>
  <si>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</si>
  <si>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</si>
  <si>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</si>
  <si>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</si>
  <si>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</si>
  <si>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</si>
  <si>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</si>
  <si>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</si>
  <si>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</si>
  <si>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</si>
  <si>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</si>
  <si>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</si>
  <si>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</si>
  <si>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</si>
  <si>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</si>
  <si>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</si>
  <si>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</si>
  <si>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</si>
  <si>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</si>
  <si>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</si>
  <si>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</si>
  <si>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</si>
  <si>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</si>
  <si>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</si>
  <si>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</si>
  <si>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</si>
  <si>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</si>
  <si>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</si>
  <si>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</si>
  <si>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</si>
  <si>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</si>
  <si>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</si>
  <si>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</si>
  <si>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</si>
  <si>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</si>
  <si>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</si>
  <si>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</si>
  <si>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</si>
  <si>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</si>
  <si>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</si>
  <si>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</si>
  <si>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</si>
  <si>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</si>
  <si>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</si>
  <si>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</si>
  <si>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</si>
  <si>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</si>
  <si>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</si>
  <si>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</si>
  <si>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</si>
  <si>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</si>
  <si>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</si>
  <si>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</si>
  <si>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</si>
  <si>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</si>
  <si>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</si>
  <si>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</si>
  <si>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</si>
  <si>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</si>
  <si>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</si>
  <si>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</si>
  <si>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</si>
  <si>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</si>
  <si>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</si>
  <si>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</si>
  <si>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</si>
  <si>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</si>
  <si>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</si>
  <si>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</si>
  <si>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</si>
  <si>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</si>
  <si>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</si>
  <si>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</si>
  <si>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</si>
  <si>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</si>
  <si>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</si>
  <si>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</si>
  <si>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</si>
  <si>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</si>
  <si>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</si>
  <si>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</si>
  <si>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</si>
  <si>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</si>
  <si>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</si>
  <si>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</si>
  <si>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</si>
  <si>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</si>
  <si>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</si>
  <si>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</si>
  <si>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</si>
  <si>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</si>
  <si>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</si>
  <si>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</si>
  <si>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</si>
  <si>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</si>
  <si>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</si>
  <si>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</si>
  <si>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</si>
  <si>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</si>
  <si>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</si>
  <si>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</si>
  <si>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</si>
  <si>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</si>
  <si>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</si>
  <si>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</si>
  <si>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</si>
  <si>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</si>
  <si>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</si>
  <si>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</si>
  <si>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</si>
  <si>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</si>
  <si>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</si>
  <si>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</si>
  <si>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</si>
  <si>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</si>
  <si>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</si>
  <si>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</si>
  <si>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</si>
  <si>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</si>
  <si>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</si>
  <si>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</si>
  <si>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</si>
  <si>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</si>
  <si>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</si>
  <si>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</si>
  <si>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</si>
  <si>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</si>
  <si>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</si>
  <si>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</si>
  <si>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</si>
  <si>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</si>
  <si>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</si>
  <si>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</si>
  <si>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</si>
  <si>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</si>
  <si>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</si>
  <si>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</si>
  <si>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</si>
  <si>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</si>
  <si>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</si>
  <si>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</si>
  <si>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</si>
  <si>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</si>
  <si>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</si>
  <si>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</si>
  <si>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</si>
  <si>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</si>
  <si>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</si>
  <si>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</si>
  <si>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</si>
  <si>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</si>
  <si>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</si>
  <si>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</si>
  <si>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</si>
  <si>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</si>
  <si>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</si>
  <si>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</si>
  <si>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</si>
  <si>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</si>
  <si>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</si>
  <si>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</si>
  <si>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</si>
  <si>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</si>
  <si>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</si>
  <si>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</si>
  <si>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</si>
  <si>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</si>
  <si>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</si>
  <si>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</si>
  <si>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</si>
  <si>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</si>
  <si>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</si>
  <si>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</si>
  <si>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</si>
  <si>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</si>
  <si>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</si>
  <si>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</si>
  <si>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</si>
  <si>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</si>
  <si>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</si>
  <si>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</si>
  <si>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</si>
  <si>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</si>
  <si>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</si>
  <si>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</si>
  <si>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</si>
  <si>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</si>
  <si>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</si>
  <si>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</si>
  <si>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</si>
  <si>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</si>
  <si>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</si>
  <si>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</si>
  <si>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</si>
  <si>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</si>
  <si>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</si>
  <si>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</si>
  <si>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</si>
  <si>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</si>
  <si>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</si>
  <si>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</si>
  <si>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</si>
  <si>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</si>
  <si>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</si>
  <si>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</si>
  <si>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</si>
  <si>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</si>
  <si>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</si>
  <si>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</si>
  <si>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</si>
  <si>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</si>
  <si>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</si>
  <si>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</si>
  <si>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</si>
  <si>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</si>
  <si>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</si>
  <si>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</si>
  <si>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</si>
  <si>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</si>
  <si>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</si>
  <si>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</si>
  <si>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</si>
  <si>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</si>
  <si>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</si>
  <si>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</si>
  <si>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</si>
  <si>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</si>
  <si>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</si>
  <si>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</si>
  <si>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</si>
  <si>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</si>
  <si>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</si>
  <si>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</si>
  <si>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</si>
  <si>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</si>
  <si>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</si>
  <si>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</si>
  <si>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</si>
  <si>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</si>
  <si>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</si>
  <si>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</si>
  <si>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</si>
  <si>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</si>
  <si>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</si>
  <si>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</si>
  <si>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</si>
  <si>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</si>
  <si>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</si>
  <si>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</si>
  <si>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</si>
  <si>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</si>
  <si>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</si>
  <si>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</si>
  <si>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</si>
  <si>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</si>
  <si>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</si>
  <si>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</si>
  <si>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</si>
  <si>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</si>
  <si>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</si>
  <si>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</si>
  <si>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</si>
  <si>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</si>
  <si>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</si>
  <si>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</si>
  <si>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</si>
  <si>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</si>
  <si>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</si>
  <si>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</si>
  <si>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</si>
  <si>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</si>
  <si>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</si>
  <si>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</si>
  <si>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</si>
  <si>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</si>
  <si>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</si>
  <si>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</si>
  <si>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</si>
  <si>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</si>
  <si>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</si>
  <si>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</si>
  <si>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</si>
  <si>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</si>
  <si>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</si>
  <si>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</si>
  <si>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</si>
  <si>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</si>
  <si>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</si>
  <si>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</si>
  <si>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</si>
  <si>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</si>
  <si>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</si>
  <si>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</si>
  <si>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</si>
  <si>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</si>
  <si>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</si>
  <si>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</si>
  <si>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</si>
  <si>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</si>
  <si>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</si>
  <si>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</si>
  <si>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</si>
  <si>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</si>
  <si>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</si>
  <si>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</si>
  <si>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</si>
  <si>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</si>
  <si>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</si>
  <si>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</si>
  <si>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</si>
  <si>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</si>
  <si>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</si>
  <si>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</si>
  <si>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</si>
  <si>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</si>
  <si>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</si>
  <si>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</si>
  <si>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</si>
  <si>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</si>
  <si>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</si>
  <si>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</si>
  <si>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</si>
  <si>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</si>
  <si>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</si>
  <si>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</si>
  <si>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</si>
  <si>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</si>
  <si>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</si>
  <si>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</si>
  <si>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</si>
  <si>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</si>
  <si>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</si>
  <si>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</si>
  <si>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</si>
  <si>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</si>
  <si>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</si>
  <si>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</si>
  <si>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</si>
  <si>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</si>
  <si>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</si>
  <si>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</si>
  <si>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</si>
  <si>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</si>
  <si>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</si>
  <si>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</si>
  <si>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</si>
  <si>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</si>
  <si>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</si>
  <si>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</si>
  <si>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</si>
  <si>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</si>
  <si>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</si>
  <si>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</si>
  <si>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</si>
  <si>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</si>
  <si>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</si>
  <si>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</si>
  <si>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</si>
  <si>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</si>
  <si>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</si>
  <si>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</si>
  <si>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</si>
  <si>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</si>
  <si>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</si>
  <si>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</si>
  <si>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</si>
  <si>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</si>
  <si>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</si>
  <si>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</si>
  <si>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</si>
  <si>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</si>
  <si>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</si>
  <si>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</si>
  <si>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</si>
  <si>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</si>
  <si>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</si>
  <si>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</si>
  <si>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</si>
  <si>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</si>
  <si>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</si>
  <si>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</si>
  <si>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</si>
  <si>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</si>
  <si>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</si>
  <si>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</si>
  <si>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</si>
  <si>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</si>
  <si>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</si>
  <si>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</si>
  <si>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</si>
  <si>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</si>
  <si>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</si>
  <si>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</si>
  <si>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</si>
  <si>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</si>
  <si>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</si>
  <si>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</si>
  <si>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</si>
  <si>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</si>
  <si>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</si>
  <si>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</si>
  <si>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</si>
  <si>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</si>
  <si>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</si>
  <si>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</si>
  <si>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</si>
  <si>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</si>
  <si>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</si>
  <si>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</si>
  <si>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</si>
  <si>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</si>
  <si>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</si>
  <si>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</si>
  <si>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</si>
  <si>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</si>
  <si>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</si>
  <si>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</si>
  <si>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</si>
  <si>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</si>
  <si>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</si>
  <si>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</si>
  <si>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</si>
  <si>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</si>
  <si>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</si>
  <si>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</si>
  <si>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</si>
  <si>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</si>
  <si>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</si>
  <si>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</si>
  <si>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</si>
  <si>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</si>
  <si>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</si>
  <si>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</si>
  <si>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</si>
  <si>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</si>
  <si>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</si>
  <si>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</si>
  <si>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</si>
  <si>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</si>
  <si>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</si>
  <si>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</si>
  <si>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</si>
  <si>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</si>
  <si>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</si>
  <si>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</si>
  <si>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</si>
  <si>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</si>
  <si>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</si>
  <si>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</si>
  <si>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</si>
  <si>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</si>
  <si>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</si>
  <si>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</si>
  <si>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</si>
  <si>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</si>
  <si>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</si>
  <si>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</si>
  <si>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</si>
  <si>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</si>
  <si>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</si>
  <si>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</si>
  <si>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</si>
  <si>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</si>
  <si>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</si>
  <si>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</si>
  <si>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</si>
  <si>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</si>
  <si>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</si>
  <si>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</si>
  <si>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</si>
  <si>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</si>
  <si>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</si>
  <si>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</si>
  <si>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</si>
  <si>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</si>
  <si>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</si>
  <si>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</si>
  <si>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</si>
  <si>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</si>
  <si>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</si>
  <si>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</si>
  <si>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</si>
  <si>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</si>
  <si>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</si>
  <si>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</si>
  <si>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</si>
  <si>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</si>
  <si>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</si>
  <si>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</si>
  <si>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</si>
  <si>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</si>
  <si>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</si>
  <si>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</si>
  <si>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</si>
  <si>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</si>
  <si>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</si>
  <si>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</si>
  <si>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</si>
  <si>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</si>
  <si>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</si>
  <si>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</si>
  <si>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</si>
  <si>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</si>
  <si>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</si>
  <si>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</si>
  <si>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</si>
  <si>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</si>
  <si>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</si>
  <si>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</si>
  <si>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</si>
  <si>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</si>
  <si>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</si>
  <si>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</si>
  <si>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</si>
  <si>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</si>
  <si>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</si>
  <si>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</si>
  <si>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</si>
  <si>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</si>
  <si>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</si>
  <si>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</si>
  <si>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</si>
  <si>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</si>
  <si>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</si>
  <si>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</si>
  <si>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</si>
  <si>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</si>
  <si>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</si>
  <si>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</si>
  <si>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</si>
  <si>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</si>
  <si>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</si>
  <si>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</si>
  <si>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</si>
  <si>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</si>
  <si>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</si>
  <si>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</si>
  <si>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</si>
  <si>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</si>
  <si>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</si>
  <si>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</si>
  <si>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</si>
  <si>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</si>
  <si>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</si>
  <si>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</si>
  <si>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</si>
  <si>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</si>
  <si>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</si>
  <si>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</si>
  <si>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</si>
  <si>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</si>
  <si>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</si>
  <si>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</si>
  <si>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</si>
  <si>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</si>
  <si>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</si>
  <si>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</si>
  <si>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</si>
  <si>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</si>
  <si>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</si>
  <si>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</si>
  <si>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</si>
  <si>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</si>
  <si>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</si>
  <si>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</si>
  <si>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</si>
  <si>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</si>
  <si>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</si>
  <si>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</si>
  <si>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</si>
  <si>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</si>
  <si>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</si>
  <si>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</si>
  <si>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</si>
  <si>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</si>
  <si>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</si>
  <si>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</si>
  <si>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</si>
  <si>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</si>
  <si>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</si>
  <si>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</si>
  <si>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</si>
  <si>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</si>
  <si>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</si>
  <si>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</si>
  <si>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</si>
  <si>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</si>
  <si>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</si>
  <si>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</si>
  <si>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</si>
  <si>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</si>
  <si>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</si>
  <si>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</si>
  <si>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</si>
  <si>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</si>
  <si>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</si>
  <si>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</si>
  <si>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</si>
  <si>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</si>
  <si>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</si>
  <si>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</si>
  <si>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</si>
  <si>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</si>
  <si>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</si>
  <si>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</si>
  <si>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</si>
  <si>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</si>
  <si>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</si>
  <si>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</si>
  <si>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</si>
  <si>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</si>
  <si>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</si>
  <si>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</si>
  <si>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</si>
  <si>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</si>
  <si>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</si>
  <si>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</si>
  <si>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</si>
  <si>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</si>
  <si>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</si>
  <si>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</si>
  <si>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</si>
  <si>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</si>
  <si>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</si>
  <si>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</si>
  <si>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</si>
  <si>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</si>
  <si>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</si>
  <si>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</si>
  <si>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</si>
  <si>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</si>
  <si>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</si>
  <si>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</si>
  <si>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</si>
  <si>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</si>
  <si>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</si>
  <si>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</si>
  <si>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</si>
  <si>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</si>
  <si>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</si>
  <si>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</si>
  <si>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</si>
  <si>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</si>
  <si>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</si>
  <si>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</si>
  <si>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</si>
  <si>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</si>
  <si>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</si>
  <si>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</si>
  <si>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</si>
  <si>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</si>
  <si>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</si>
  <si>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</si>
  <si>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</si>
  <si>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</si>
  <si>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</si>
  <si>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</si>
  <si>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</si>
  <si>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</si>
  <si>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</si>
  <si>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</si>
  <si>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</si>
  <si>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</si>
  <si>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</si>
  <si>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</si>
  <si>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</si>
  <si>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</si>
  <si>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</si>
  <si>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</si>
  <si>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</si>
  <si>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</si>
  <si>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</si>
  <si>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</si>
  <si>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</si>
  <si>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</si>
  <si>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</si>
  <si>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</si>
  <si>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</si>
  <si>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</si>
  <si>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</si>
  <si>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</si>
  <si>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</si>
  <si>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</si>
  <si>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</si>
  <si>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</si>
  <si>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</si>
  <si>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</si>
  <si>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</si>
  <si>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</si>
  <si>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</si>
  <si>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</si>
  <si>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</si>
  <si>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</si>
  <si>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</si>
  <si>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</si>
  <si>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</si>
  <si>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</si>
  <si>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</si>
  <si>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</si>
  <si>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</si>
  <si>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</si>
  <si>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</si>
  <si>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</si>
  <si>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</si>
  <si>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</si>
  <si>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</si>
  <si>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</si>
  <si>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</si>
  <si>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</si>
  <si>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</si>
  <si>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</si>
  <si>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</si>
  <si>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</si>
  <si>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</si>
  <si>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</si>
  <si>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</si>
  <si>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</si>
  <si>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</si>
  <si>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</si>
  <si>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</si>
  <si>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</si>
  <si>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</si>
  <si>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</si>
  <si>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</si>
  <si>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</si>
  <si>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</si>
  <si>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</si>
  <si>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</si>
  <si>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</si>
  <si>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</si>
  <si>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</si>
  <si>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</si>
  <si>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</si>
  <si>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</si>
  <si>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</si>
  <si>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</si>
  <si>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</si>
  <si>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</si>
  <si>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</si>
  <si>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</si>
  <si>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</si>
  <si>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</si>
  <si>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</si>
  <si>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</si>
  <si>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</si>
  <si>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</si>
  <si>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</si>
  <si>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</si>
  <si>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</si>
  <si>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</si>
  <si>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</si>
  <si>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</si>
  <si>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</si>
  <si>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</si>
  <si>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</si>
  <si>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</si>
  <si>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</si>
  <si>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</si>
  <si>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</si>
  <si>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</si>
  <si>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</si>
  <si>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</si>
  <si>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</si>
  <si>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</si>
  <si>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</si>
  <si>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</si>
  <si>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</si>
  <si>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</si>
  <si>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</si>
  <si>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</si>
  <si>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</si>
  <si>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</si>
  <si>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</si>
  <si>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</si>
  <si>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</si>
  <si>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</si>
  <si>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</si>
  <si>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</si>
  <si>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</si>
  <si>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</si>
  <si>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</si>
  <si>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</si>
  <si>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</si>
  <si>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</si>
  <si>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</si>
  <si>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</si>
  <si>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</si>
  <si>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</si>
  <si>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</si>
  <si>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</si>
  <si>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</si>
  <si>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</si>
  <si>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</si>
  <si>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</si>
  <si>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</si>
  <si>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</si>
  <si>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</si>
  <si>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</si>
  <si>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</si>
  <si>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</si>
  <si>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</si>
  <si>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</si>
  <si>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</si>
  <si>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</si>
  <si>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</si>
  <si>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</si>
  <si>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</si>
  <si>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</si>
  <si>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</si>
  <si>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</si>
  <si>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</si>
  <si>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</si>
  <si>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</si>
  <si>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</si>
  <si>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</si>
  <si>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</si>
  <si>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</si>
  <si>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</si>
  <si>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</si>
  <si>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</si>
  <si>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</si>
  <si>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</si>
  <si>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</si>
  <si>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</si>
  <si>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</si>
  <si>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</si>
  <si>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</si>
  <si>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</si>
  <si>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</si>
  <si>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</si>
  <si>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</si>
  <si>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</si>
  <si>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</si>
  <si>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</si>
  <si>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</si>
  <si>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</si>
  <si>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</si>
  <si>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</si>
  <si>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</si>
  <si>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</si>
  <si>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</si>
  <si>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</si>
  <si>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</si>
  <si>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</si>
  <si>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</si>
  <si>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</si>
  <si>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</si>
  <si>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</si>
  <si>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</si>
  <si>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</si>
  <si>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</si>
  <si>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</si>
  <si>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</si>
  <si>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</si>
  <si>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</si>
  <si>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</si>
  <si>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</si>
  <si>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</si>
  <si>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</si>
  <si>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</si>
  <si>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</si>
  <si>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</si>
  <si>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</si>
  <si>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</si>
  <si>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</si>
  <si>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</si>
  <si>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</si>
  <si>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</si>
  <si>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</si>
  <si>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</si>
  <si>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</si>
  <si>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</si>
  <si>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</si>
  <si>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</si>
  <si>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</si>
  <si>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</si>
  <si>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</si>
  <si>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</si>
  <si>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</si>
  <si>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</si>
  <si>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</si>
  <si>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</si>
  <si>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</si>
  <si>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</si>
  <si>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</si>
  <si>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</si>
  <si>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</si>
  <si>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</si>
  <si>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</si>
  <si>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</si>
  <si>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</si>
  <si>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</si>
  <si>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</si>
  <si>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</si>
  <si>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</si>
  <si>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</si>
  <si>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</si>
  <si>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</si>
  <si>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</si>
  <si>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</si>
  <si>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</si>
  <si>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</si>
  <si>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</si>
  <si>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</si>
  <si>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</si>
  <si>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</si>
  <si>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</si>
  <si>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</si>
  <si>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</si>
  <si>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</si>
  <si>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</si>
  <si>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</si>
  <si>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</si>
  <si>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</si>
  <si>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</si>
  <si>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</si>
  <si>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</si>
  <si>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</si>
  <si>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</si>
  <si>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</si>
  <si>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</si>
  <si>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</si>
  <si>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</si>
  <si>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</si>
  <si>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</si>
  <si>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</si>
  <si>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</si>
  <si>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</si>
  <si>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</si>
  <si>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</si>
  <si>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</si>
  <si>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</si>
  <si>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</si>
  <si>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</si>
  <si>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</si>
  <si>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</si>
  <si>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</si>
  <si>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</si>
  <si>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</si>
  <si>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</si>
  <si>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</si>
  <si>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</si>
  <si>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</si>
  <si>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</si>
  <si>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</si>
  <si>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</si>
  <si>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</si>
  <si>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</si>
  <si>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</si>
  <si>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</si>
  <si>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</si>
  <si>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</si>
  <si>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</si>
  <si>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</si>
  <si>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</si>
  <si>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</si>
  <si>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</si>
  <si>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</si>
  <si>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</si>
  <si>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</si>
  <si>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</si>
  <si>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</si>
  <si>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</si>
  <si>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</si>
  <si>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</si>
  <si>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</si>
  <si>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</si>
  <si>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</si>
  <si>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</si>
  <si>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</si>
  <si>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</si>
  <si>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</si>
  <si>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</si>
  <si>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</si>
  <si>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</si>
  <si>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</si>
  <si>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</si>
  <si>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</si>
  <si>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</si>
  <si>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</si>
  <si>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</si>
  <si>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</si>
  <si>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</si>
  <si>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</si>
  <si>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</si>
  <si>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</si>
  <si>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</si>
  <si>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</si>
  <si>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</si>
  <si>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</si>
  <si>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</si>
  <si>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</si>
  <si>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</si>
  <si>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</si>
  <si>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</si>
  <si>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</si>
  <si>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</si>
  <si>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</si>
  <si>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</si>
  <si>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</si>
  <si>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</si>
  <si>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</si>
  <si>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</si>
  <si>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</si>
  <si>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</si>
  <si>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</si>
  <si>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</si>
  <si>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</si>
  <si>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</si>
  <si>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</si>
  <si>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</si>
  <si>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</si>
  <si>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</si>
  <si>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</si>
  <si>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</si>
  <si>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</si>
  <si>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</si>
  <si>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</si>
  <si>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</si>
  <si>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</si>
  <si>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</si>
  <si>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</si>
  <si>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</si>
  <si>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</si>
  <si>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</si>
  <si>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</si>
  <si>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</si>
  <si>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</si>
  <si>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</si>
  <si>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</si>
  <si>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</si>
  <si>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</si>
  <si>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</si>
  <si>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</si>
  <si>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</si>
  <si>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</si>
  <si>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</si>
  <si>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</si>
  <si>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</si>
  <si>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</si>
  <si>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</si>
  <si>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</si>
  <si>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</si>
  <si>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</si>
  <si>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</si>
  <si>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</si>
  <si>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</si>
  <si>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</si>
  <si>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</si>
  <si>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</si>
  <si>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</si>
  <si>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</si>
  <si>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</si>
  <si>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</si>
  <si>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</si>
  <si>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</si>
  <si>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</si>
  <si>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</si>
  <si>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</si>
  <si>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</si>
  <si>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</si>
  <si>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</si>
  <si>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</si>
  <si>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</si>
  <si>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</si>
  <si>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</si>
  <si>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</si>
  <si>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</si>
  <si>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</si>
  <si>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</si>
  <si>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</si>
  <si>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</si>
  <si>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</si>
  <si>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</si>
  <si>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</si>
  <si>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</si>
  <si>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</si>
  <si>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</si>
  <si>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</si>
  <si>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</si>
  <si>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</si>
  <si>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</si>
  <si>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</si>
  <si>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</si>
  <si>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</si>
  <si>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</si>
  <si>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</si>
  <si>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</si>
  <si>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</si>
  <si>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</si>
  <si>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</si>
  <si>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</si>
  <si>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</si>
  <si>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</si>
  <si>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</si>
  <si>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</si>
  <si>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</si>
  <si>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</si>
  <si>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</si>
  <si>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</si>
  <si>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</si>
  <si>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</si>
  <si>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</si>
  <si>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</si>
  <si>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</si>
  <si>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</si>
  <si>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</si>
  <si>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</si>
  <si>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</si>
  <si>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</si>
  <si>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</si>
  <si>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</si>
  <si>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</si>
  <si>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</si>
  <si>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</si>
  <si>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</si>
  <si>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</si>
  <si>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</si>
  <si>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</si>
  <si>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</si>
  <si>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</si>
  <si>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</si>
  <si>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</si>
  <si>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</si>
  <si>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</si>
  <si>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</si>
  <si>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</si>
  <si>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</si>
  <si>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</si>
  <si>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</si>
  <si>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</si>
  <si>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</si>
  <si>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</si>
  <si>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</si>
  <si>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</si>
  <si>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</si>
  <si>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</si>
  <si>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</si>
  <si>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</si>
  <si>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</si>
  <si>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</si>
  <si>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</si>
  <si>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</si>
  <si>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</si>
  <si>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</si>
  <si>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</si>
  <si>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</si>
  <si>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</si>
  <si>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</si>
  <si>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</si>
  <si>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</si>
  <si>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</si>
  <si>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</si>
  <si>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</si>
  <si>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</si>
  <si>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</si>
  <si>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</si>
  <si>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</si>
  <si>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</si>
  <si>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</si>
  <si>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</si>
  <si>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</si>
  <si>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</si>
  <si>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</si>
  <si>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</si>
  <si>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</si>
  <si>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</si>
  <si>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</si>
  <si>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</si>
  <si>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</si>
  <si>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</si>
  <si>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</si>
  <si>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</si>
  <si>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</si>
  <si>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</si>
  <si>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</si>
  <si>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</si>
  <si>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</si>
  <si>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</si>
  <si>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</si>
  <si>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</si>
  <si>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</si>
  <si>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</si>
  <si>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</si>
  <si>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</si>
  <si>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</si>
  <si>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</si>
  <si>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</si>
  <si>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</si>
  <si>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</si>
  <si>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</si>
  <si>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</si>
  <si>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</si>
  <si>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</si>
  <si>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</si>
  <si>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</si>
  <si>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</si>
  <si>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</si>
  <si>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</si>
  <si>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</si>
  <si>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</si>
  <si>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</si>
  <si>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</si>
  <si>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</si>
  <si>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</si>
  <si>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</si>
  <si>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</si>
  <si>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</si>
  <si>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</si>
  <si>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</si>
  <si>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</si>
  <si>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</si>
  <si>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</si>
  <si>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</si>
  <si>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</si>
  <si>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</si>
  <si>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</si>
  <si>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</si>
  <si>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</si>
  <si>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</si>
  <si>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</si>
  <si>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</si>
  <si>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</si>
  <si>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</si>
  <si>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</si>
  <si>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</si>
  <si>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</si>
  <si>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</si>
  <si>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</si>
  <si>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</si>
  <si>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</si>
  <si>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</si>
  <si>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</si>
  <si>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</si>
  <si>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</si>
  <si>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</si>
  <si>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</si>
  <si>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</si>
  <si>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</si>
  <si>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</si>
  <si>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</si>
  <si>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</si>
  <si>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</si>
  <si>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</si>
  <si>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</si>
  <si>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</si>
  <si>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</si>
  <si>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</si>
  <si>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</si>
  <si>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</si>
  <si>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</si>
  <si>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</si>
  <si>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</si>
  <si>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</si>
  <si>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</si>
  <si>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</si>
  <si>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</si>
  <si>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</si>
  <si>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</si>
  <si>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</si>
  <si>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</si>
  <si>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</si>
  <si>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</si>
  <si>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</si>
  <si>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</si>
  <si>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</si>
  <si>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</si>
  <si>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</si>
  <si>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</si>
  <si>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</si>
  <si>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</si>
  <si>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</si>
  <si>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</si>
  <si>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</si>
  <si>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</si>
  <si>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</si>
  <si>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</si>
  <si>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</si>
  <si>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</si>
  <si>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</si>
  <si>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</si>
  <si>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</si>
  <si>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</si>
  <si>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</si>
  <si>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</si>
  <si>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</si>
  <si>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</si>
  <si>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</si>
  <si>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</si>
  <si>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</si>
  <si>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</si>
  <si>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</si>
  <si>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</si>
  <si>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</si>
  <si>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</si>
  <si>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</si>
  <si>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</si>
  <si>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</si>
  <si>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</si>
  <si>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</si>
  <si>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</si>
  <si>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</si>
  <si>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</si>
  <si>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</si>
  <si>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</si>
  <si>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</si>
  <si>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</si>
  <si>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</si>
  <si>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</si>
  <si>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</si>
  <si>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</si>
  <si>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</si>
  <si>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</si>
  <si>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</si>
  <si>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</si>
  <si>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</si>
  <si>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</si>
  <si>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</si>
  <si>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</si>
  <si>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</si>
  <si>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</si>
  <si>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</si>
  <si>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</si>
  <si>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</si>
  <si>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</si>
  <si>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</si>
  <si>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</si>
  <si>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</si>
  <si>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</si>
  <si>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</si>
  <si>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</si>
  <si>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</si>
  <si>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</si>
  <si>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</si>
  <si>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</si>
  <si>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</si>
  <si>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</si>
  <si>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</si>
  <si>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</si>
  <si>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</si>
  <si>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</si>
  <si>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</si>
  <si>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</si>
  <si>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</si>
  <si>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</si>
  <si>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</si>
  <si>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</si>
  <si>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</si>
  <si>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</si>
  <si>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</si>
  <si>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</si>
  <si>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</si>
  <si>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</si>
  <si>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</si>
  <si>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</si>
  <si>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</si>
  <si>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</si>
  <si>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</si>
  <si>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</si>
  <si>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</si>
  <si>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</si>
  <si>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</si>
  <si>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</si>
  <si>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</si>
  <si>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</si>
  <si>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</si>
  <si>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</si>
  <si>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</si>
  <si>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</si>
  <si>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</si>
  <si>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</si>
  <si>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</si>
  <si>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</si>
  <si>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</si>
  <si>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</si>
  <si>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</si>
  <si>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</si>
  <si>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</si>
  <si>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</si>
  <si>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</si>
  <si>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</si>
  <si>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</si>
  <si>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</si>
  <si>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</si>
  <si>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</si>
  <si>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</si>
  <si>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</si>
  <si>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</si>
  <si>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</si>
  <si>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</si>
  <si>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</si>
  <si>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</si>
  <si>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</si>
  <si>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</si>
  <si>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</si>
  <si>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</si>
  <si>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</si>
  <si>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</si>
  <si>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</si>
  <si>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</si>
  <si>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</si>
  <si>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</si>
  <si>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</si>
  <si>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</si>
  <si>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</si>
  <si>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</si>
  <si>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</si>
  <si>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</si>
  <si>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</si>
  <si>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</si>
  <si>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</si>
  <si>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</si>
  <si>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</si>
  <si>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</si>
  <si>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</si>
  <si>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</si>
  <si>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</si>
  <si>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</si>
  <si>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</si>
  <si>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</si>
  <si>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</si>
  <si>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</si>
  <si>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</si>
  <si>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</si>
  <si>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</si>
  <si>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</si>
  <si>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</si>
  <si>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</si>
  <si>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</si>
  <si>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</si>
  <si>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</si>
  <si>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</si>
  <si>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</si>
  <si>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</si>
  <si>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</si>
  <si>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</si>
  <si>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</si>
  <si>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</si>
  <si>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</si>
  <si>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</si>
  <si>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</si>
  <si>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</si>
  <si>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</si>
  <si>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</si>
  <si>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</si>
  <si>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</si>
  <si>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</si>
  <si>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</si>
  <si>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</si>
  <si>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</si>
  <si>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</si>
  <si>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</si>
  <si>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</si>
  <si>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</si>
  <si>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</si>
  <si>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</si>
  <si>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</si>
  <si>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</si>
  <si>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</si>
  <si>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</si>
  <si>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</si>
  <si>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</si>
  <si>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</si>
  <si>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</si>
  <si>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</si>
  <si>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</si>
  <si>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</si>
  <si>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</si>
  <si>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</si>
  <si>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</si>
  <si>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</si>
  <si>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</si>
  <si>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</si>
  <si>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</si>
  <si>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</si>
  <si>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</si>
  <si>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</si>
  <si>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</si>
  <si>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</si>
  <si>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</si>
  <si>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</si>
  <si>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</si>
  <si>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</si>
  <si>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</si>
  <si>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</si>
  <si>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</si>
  <si>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</si>
  <si>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</si>
  <si>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</si>
  <si>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</si>
  <si>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</si>
  <si>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</si>
  <si>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</si>
  <si>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</si>
  <si>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</si>
  <si>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</si>
  <si>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</si>
  <si>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</si>
  <si>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</si>
  <si>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</si>
  <si>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</si>
  <si>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</si>
  <si>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</si>
  <si>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</si>
  <si>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</si>
  <si>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</si>
  <si>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</si>
  <si>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</si>
  <si>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</si>
  <si>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</si>
  <si>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</si>
  <si>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</si>
  <si>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</si>
  <si>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</si>
  <si>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</si>
  <si>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</si>
  <si>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</si>
  <si>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</si>
  <si>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</si>
  <si>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</si>
  <si>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</si>
  <si>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</si>
  <si>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</si>
  <si>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</si>
  <si>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</si>
  <si>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</si>
  <si>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</si>
  <si>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</si>
  <si>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</si>
  <si>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</si>
  <si>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</si>
  <si>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</si>
  <si>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</si>
  <si>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</si>
  <si>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</si>
  <si>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</si>
  <si>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</si>
  <si>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</si>
  <si>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</si>
  <si>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</si>
  <si>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</si>
  <si>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</si>
  <si>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</si>
  <si>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</si>
  <si>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</si>
  <si>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</si>
  <si>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</si>
  <si>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</si>
  <si>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</si>
  <si>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</si>
  <si>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</si>
  <si>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</si>
  <si>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</si>
  <si>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</si>
  <si>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</si>
  <si>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</si>
  <si>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</si>
  <si>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</si>
  <si>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</si>
  <si>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</si>
  <si>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</si>
  <si>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</si>
  <si>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</si>
  <si>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</si>
  <si>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</si>
  <si>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</si>
  <si>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</si>
  <si>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</si>
  <si>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</si>
  <si>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</si>
  <si>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</si>
  <si>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</si>
  <si>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</si>
  <si>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</si>
  <si>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</si>
  <si>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</si>
  <si>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</si>
  <si>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</si>
  <si>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</si>
  <si>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</si>
  <si>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</si>
  <si>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</si>
  <si>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</si>
  <si>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</si>
  <si>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</si>
  <si>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</si>
  <si>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</si>
  <si>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</si>
  <si>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</si>
  <si>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</si>
  <si>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</si>
  <si>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</si>
  <si>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</si>
  <si>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</si>
  <si>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</si>
  <si>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</si>
  <si>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</si>
  <si>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</si>
  <si>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</si>
  <si>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</si>
  <si>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</si>
  <si>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</si>
  <si>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</si>
  <si>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</si>
  <si>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</si>
  <si>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</si>
  <si>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</si>
  <si>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</si>
  <si>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</si>
  <si>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</si>
  <si>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</si>
  <si>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</si>
  <si>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</si>
  <si>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</si>
  <si>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</si>
  <si>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</si>
  <si>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</si>
  <si>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</si>
  <si>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</si>
  <si>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</si>
  <si>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</si>
  <si>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</si>
  <si>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</si>
  <si>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</si>
  <si>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</si>
  <si>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</si>
  <si>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</si>
  <si>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</si>
  <si>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</si>
  <si>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</si>
  <si>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</si>
  <si>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</si>
  <si>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</si>
  <si>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</si>
  <si>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</si>
  <si>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</si>
  <si>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</si>
  <si>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</si>
  <si>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</si>
  <si>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</si>
  <si>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</si>
  <si>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</si>
  <si>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</si>
  <si>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</si>
  <si>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</si>
  <si>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</si>
  <si>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</si>
  <si>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</si>
  <si>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</si>
  <si>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</si>
  <si>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</si>
  <si>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</si>
  <si>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</si>
  <si>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</si>
  <si>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</si>
  <si>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</si>
  <si>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</si>
  <si>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</si>
  <si>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</si>
  <si>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</si>
  <si>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</si>
  <si>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</si>
  <si>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</si>
  <si>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</si>
  <si>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</si>
  <si>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</si>
  <si>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</si>
  <si>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</si>
  <si>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</si>
  <si>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</si>
  <si>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</si>
  <si>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</si>
  <si>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</si>
  <si>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</si>
  <si>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</si>
  <si>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</si>
  <si>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</si>
  <si>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</si>
  <si>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</si>
  <si>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</si>
  <si>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</si>
  <si>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</si>
  <si>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</si>
  <si>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</si>
  <si>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</si>
  <si>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</si>
  <si>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</si>
  <si>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</si>
  <si>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</si>
  <si>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</si>
  <si>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</si>
  <si>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</si>
  <si>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</si>
  <si>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</si>
  <si>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</si>
  <si>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</si>
  <si>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</si>
  <si>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</si>
  <si>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</si>
  <si>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</si>
  <si>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</si>
  <si>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</si>
  <si>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</si>
  <si>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</si>
  <si>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</si>
  <si>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</si>
  <si>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</si>
  <si>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</si>
  <si>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</si>
  <si>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</si>
  <si>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</si>
  <si>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</si>
  <si>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</si>
  <si>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</si>
  <si>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</si>
  <si>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</si>
  <si>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</si>
  <si>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</si>
  <si>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</si>
  <si>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</si>
  <si>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</si>
  <si>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</si>
  <si>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</si>
  <si>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</si>
  <si>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</si>
  <si>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</si>
  <si>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</si>
  <si>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</si>
  <si>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</si>
  <si>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</si>
  <si>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</si>
  <si>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</si>
  <si>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</si>
  <si>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</si>
  <si>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</si>
  <si>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</si>
  <si>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</si>
  <si>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</si>
  <si>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</si>
  <si>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</si>
  <si>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</si>
  <si>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</si>
  <si>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</si>
  <si>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</si>
  <si>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</si>
  <si>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</si>
  <si>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</si>
  <si>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</si>
  <si>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</si>
  <si>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</si>
  <si>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</si>
  <si>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</si>
  <si>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</si>
  <si>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</si>
  <si>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</si>
  <si>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</si>
  <si>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</si>
  <si>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</si>
  <si>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</si>
  <si>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</si>
  <si>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</si>
  <si>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</si>
  <si>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</si>
  <si>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</si>
  <si>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</si>
  <si>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</si>
  <si>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</si>
  <si>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</si>
  <si>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</si>
  <si>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</si>
  <si>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</si>
  <si>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</si>
  <si>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</si>
  <si>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</si>
  <si>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</si>
  <si>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</si>
  <si>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</si>
  <si>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</si>
  <si>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</si>
  <si>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</si>
  <si>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</si>
  <si>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</si>
  <si>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</si>
  <si>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</si>
  <si>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</si>
  <si>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</si>
  <si>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</si>
  <si>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</si>
  <si>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</si>
  <si>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</si>
  <si>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</si>
  <si>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</si>
  <si>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</si>
  <si>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</si>
  <si>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</si>
  <si>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</si>
  <si>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</si>
  <si>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</si>
  <si>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</si>
  <si>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</si>
  <si>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</si>
  <si>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</si>
  <si>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</si>
  <si>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</si>
  <si>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</si>
  <si>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</si>
  <si>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</si>
  <si>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</si>
  <si>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</si>
  <si>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</si>
  <si>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</si>
  <si>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</si>
  <si>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</si>
  <si>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</si>
  <si>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</si>
  <si>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</si>
  <si>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</si>
  <si>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</si>
  <si>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</si>
  <si>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</si>
  <si>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</si>
  <si>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</si>
  <si>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</si>
  <si>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</si>
  <si>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</si>
  <si>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</si>
  <si>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</si>
  <si>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</si>
  <si>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</si>
  <si>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</si>
  <si>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</si>
  <si>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</si>
  <si>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</si>
  <si>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</si>
  <si>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</si>
  <si>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</si>
  <si>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</si>
  <si>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</si>
  <si>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</si>
  <si>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</si>
  <si>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</si>
  <si>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</si>
  <si>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</si>
  <si>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</si>
  <si>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</si>
  <si>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</si>
  <si>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</si>
  <si>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</si>
  <si>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</si>
  <si>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</si>
  <si>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</si>
  <si>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</si>
  <si>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</si>
  <si>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</si>
  <si>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</si>
  <si>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</si>
  <si>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</si>
  <si>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</si>
  <si>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</si>
  <si>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</si>
  <si>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</si>
  <si>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</si>
  <si>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</si>
  <si>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</si>
  <si>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</si>
  <si>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</si>
  <si>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</si>
  <si>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</si>
  <si>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</si>
  <si>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</si>
  <si>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</si>
  <si>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</si>
  <si>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</si>
  <si>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</si>
  <si>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</si>
  <si>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</si>
  <si>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</si>
  <si>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</si>
  <si>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</si>
  <si>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</si>
  <si>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</si>
  <si>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</si>
  <si>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</si>
  <si>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</si>
  <si>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</si>
  <si>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</si>
  <si>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</si>
  <si>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</si>
  <si>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</si>
  <si>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</si>
  <si>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</si>
  <si>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</si>
  <si>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</si>
  <si>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</si>
  <si>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</si>
  <si>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</si>
  <si>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</si>
  <si>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</si>
  <si>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</si>
  <si>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</si>
  <si>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</si>
  <si>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</si>
  <si>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</si>
  <si>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</si>
  <si>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</si>
  <si>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</si>
  <si>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</si>
  <si>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</si>
  <si>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</si>
  <si>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</si>
  <si>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</si>
  <si>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</si>
  <si>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</si>
  <si>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</si>
  <si>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</si>
  <si>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</si>
  <si>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</si>
  <si>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</si>
  <si>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</si>
  <si>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</si>
  <si>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</si>
  <si>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</si>
  <si>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</si>
  <si>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</si>
  <si>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</si>
  <si>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</si>
  <si>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</si>
  <si>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</si>
  <si>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</si>
  <si>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</si>
  <si>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</si>
  <si>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</si>
  <si>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</si>
  <si>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</si>
  <si>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</si>
  <si>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</si>
  <si>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</si>
  <si>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</si>
  <si>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</si>
  <si>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</si>
  <si>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</si>
  <si>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</si>
  <si>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</si>
  <si>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</si>
  <si>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</si>
  <si>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</si>
  <si>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</si>
  <si>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</si>
  <si>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</si>
  <si>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</si>
  <si>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</si>
  <si>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</si>
  <si>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</si>
  <si>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</si>
  <si>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</si>
  <si>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</si>
  <si>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</si>
  <si>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</si>
  <si>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</si>
  <si>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</si>
  <si>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</si>
  <si>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</si>
  <si>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</si>
  <si>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</si>
  <si>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</si>
  <si>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</si>
  <si>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</si>
  <si>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</si>
  <si>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</si>
  <si>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</si>
  <si>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</si>
  <si>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</si>
  <si>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</si>
  <si>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</si>
  <si>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</si>
  <si>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</si>
  <si>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</si>
  <si>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</si>
  <si>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</si>
  <si>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</si>
  <si>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</si>
  <si>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</si>
  <si>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</si>
  <si>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</si>
  <si>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</si>
  <si>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</si>
  <si>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</si>
  <si>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</si>
  <si>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</si>
  <si>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</si>
  <si>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</si>
  <si>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</si>
  <si>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</si>
  <si>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</si>
  <si>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</si>
  <si>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</si>
  <si>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</si>
  <si>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</si>
  <si>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</si>
  <si>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</si>
  <si>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</si>
  <si>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</si>
  <si>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</si>
  <si>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</si>
  <si>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</si>
  <si>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</si>
  <si>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</si>
  <si>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</si>
  <si>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</si>
  <si>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</si>
  <si>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</si>
  <si>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</si>
  <si>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</si>
  <si>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</si>
  <si>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</si>
  <si>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</si>
  <si>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</si>
  <si>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</si>
  <si>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</si>
  <si>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</si>
  <si>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</si>
  <si>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</si>
  <si>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</si>
  <si>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</si>
  <si>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</si>
  <si>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</si>
  <si>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</si>
  <si>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</si>
  <si>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</si>
  <si>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</si>
  <si>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</si>
  <si>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</si>
  <si>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</si>
  <si>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</si>
  <si>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</si>
  <si>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</si>
  <si>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</si>
  <si>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</si>
  <si>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</si>
  <si>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</si>
  <si>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</si>
  <si>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</si>
  <si>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</si>
  <si>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</si>
  <si>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</si>
  <si>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</si>
  <si>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</si>
  <si>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</si>
  <si>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</si>
  <si>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</si>
  <si>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</si>
  <si>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</si>
  <si>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</si>
  <si>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</si>
  <si>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</si>
  <si>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</si>
  <si>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</si>
  <si>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</si>
  <si>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</si>
  <si>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</si>
  <si>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</si>
  <si>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</si>
  <si>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</si>
  <si>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</si>
  <si>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</si>
  <si>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</si>
  <si>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</si>
  <si>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</si>
  <si>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</si>
  <si>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</si>
  <si>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</si>
  <si>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</si>
  <si>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</si>
  <si>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</si>
  <si>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</si>
  <si>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</si>
  <si>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</si>
  <si>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</si>
  <si>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</si>
  <si>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</si>
  <si>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</si>
  <si>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</si>
  <si>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</si>
  <si>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</si>
  <si>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</si>
  <si>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</si>
  <si>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</si>
  <si>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</si>
  <si>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</si>
  <si>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</si>
  <si>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</si>
  <si>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</si>
  <si>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</si>
  <si>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</si>
  <si>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</si>
  <si>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</si>
  <si>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</si>
  <si>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</si>
  <si>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</si>
  <si>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</si>
  <si>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</si>
  <si>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</si>
  <si>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</si>
  <si>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</si>
  <si>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</si>
  <si>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</si>
  <si>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</si>
  <si>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</si>
  <si>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</si>
  <si>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</si>
  <si>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</si>
  <si>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</si>
  <si>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</si>
  <si>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</si>
  <si>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</si>
  <si>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</si>
  <si>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</si>
  <si>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</si>
  <si>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</si>
  <si>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</si>
  <si>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</si>
  <si>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</si>
  <si>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</si>
  <si>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</si>
  <si>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</si>
  <si>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</si>
  <si>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</si>
  <si>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</si>
  <si>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</si>
  <si>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</si>
  <si>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</si>
  <si>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</si>
  <si>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</si>
  <si>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</si>
  <si>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</si>
  <si>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</si>
  <si>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</si>
  <si>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</si>
  <si>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</si>
  <si>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</si>
  <si>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</si>
  <si>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</si>
  <si>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</si>
  <si>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</si>
  <si>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</si>
  <si>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</si>
  <si>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</si>
  <si>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</si>
  <si>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</si>
  <si>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</si>
  <si>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</si>
  <si>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</si>
  <si>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</si>
  <si>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</si>
  <si>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</si>
  <si>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</si>
  <si>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</si>
  <si>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</si>
  <si>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</si>
  <si>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</si>
  <si>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</si>
  <si>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</si>
  <si>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</si>
  <si>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</si>
  <si>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</si>
  <si>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</si>
  <si>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</si>
  <si>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</si>
  <si>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</si>
  <si>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</si>
  <si>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</si>
  <si>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</si>
  <si>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</si>
  <si>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</si>
  <si>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</si>
  <si>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</si>
  <si>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</si>
  <si>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</si>
  <si>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</si>
  <si>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</si>
  <si>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</si>
  <si>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</si>
  <si>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</si>
  <si>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</si>
  <si>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</si>
  <si>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</si>
  <si>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</si>
  <si>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</si>
  <si>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</si>
  <si>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</si>
  <si>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</si>
  <si>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</si>
  <si>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</si>
  <si>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</si>
  <si>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</si>
  <si>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</si>
  <si>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</si>
  <si>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</si>
  <si>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</si>
  <si>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</si>
  <si>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</si>
  <si>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</si>
  <si>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</si>
  <si>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</si>
  <si>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</si>
  <si>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</si>
  <si>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</si>
  <si>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</si>
  <si>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</si>
  <si>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</si>
  <si>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</si>
  <si>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</si>
  <si>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</si>
  <si>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</si>
  <si>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</si>
  <si>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</si>
  <si>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</si>
  <si>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</si>
  <si>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</si>
  <si>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</si>
  <si>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</si>
  <si>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</si>
  <si>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</si>
  <si>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</si>
  <si>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</si>
  <si>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</si>
  <si>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</si>
  <si>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</si>
  <si>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</si>
  <si>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</si>
  <si>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</si>
  <si>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</si>
  <si>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</si>
  <si>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</si>
  <si>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</si>
  <si>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</si>
  <si>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</si>
  <si>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</si>
  <si>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</si>
  <si>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</si>
  <si>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</si>
  <si>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</si>
  <si>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</si>
  <si>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</si>
  <si>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</si>
  <si>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</si>
  <si>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</si>
  <si>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</si>
  <si>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</si>
  <si>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</si>
  <si>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</si>
  <si>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</si>
  <si>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</si>
  <si>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</si>
  <si>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</si>
  <si>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</si>
  <si>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</si>
  <si>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</si>
  <si>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</si>
  <si>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</si>
  <si>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</si>
  <si>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</si>
  <si>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</si>
  <si>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</si>
  <si>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</si>
  <si>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</si>
  <si>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</si>
  <si>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</si>
  <si>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</si>
  <si>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</si>
  <si>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</si>
  <si>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</si>
  <si>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</si>
  <si>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</si>
  <si>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</si>
  <si>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</si>
  <si>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</si>
  <si>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</si>
  <si>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</si>
  <si>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</si>
  <si>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</si>
  <si>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</si>
  <si>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</si>
  <si>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</si>
  <si>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</si>
  <si>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</si>
  <si>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</si>
  <si>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</si>
  <si>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</si>
  <si>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</si>
  <si>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</si>
  <si>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</si>
  <si>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</si>
  <si>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</si>
  <si>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</si>
  <si>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</si>
  <si>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</si>
  <si>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</si>
  <si>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</si>
  <si>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</si>
  <si>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</si>
  <si>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</si>
  <si>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</si>
  <si>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</si>
  <si>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</si>
  <si>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</si>
  <si>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</si>
  <si>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</si>
  <si>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</si>
  <si>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</si>
  <si>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</si>
  <si>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</si>
  <si>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</si>
  <si>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</si>
  <si>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</si>
  <si>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</si>
  <si>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</si>
  <si>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</si>
  <si>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</si>
  <si>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</si>
  <si>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</si>
  <si>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</si>
  <si>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</si>
  <si>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</si>
  <si>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</si>
  <si>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</si>
  <si>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</si>
  <si>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</si>
  <si>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</si>
  <si>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</si>
  <si>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</si>
  <si>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</si>
  <si>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</si>
  <si>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</si>
  <si>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</si>
  <si>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</si>
  <si>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</si>
  <si>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</si>
  <si>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</si>
  <si>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</si>
  <si>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</si>
  <si>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</si>
  <si>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</si>
  <si>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</si>
  <si>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</si>
  <si>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</si>
  <si>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</si>
  <si>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</si>
  <si>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</si>
  <si>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</si>
  <si>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</si>
  <si>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</si>
  <si>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</si>
  <si>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</si>
  <si>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</si>
  <si>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</si>
  <si>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</si>
  <si>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</si>
  <si>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</si>
  <si>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</si>
  <si>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</si>
  <si>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</si>
  <si>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</si>
  <si>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</si>
  <si>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</si>
  <si>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</si>
  <si>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</si>
  <si>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</si>
  <si>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</si>
  <si>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</si>
  <si>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</si>
  <si>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</si>
  <si>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</si>
  <si>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</si>
  <si>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</si>
  <si>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</si>
  <si>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</si>
  <si>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</si>
  <si>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</si>
  <si>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</si>
  <si>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</si>
  <si>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</si>
  <si>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</si>
  <si>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</si>
  <si>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</si>
  <si>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</si>
  <si>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</si>
  <si>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</si>
  <si>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</si>
  <si>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</si>
  <si>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</si>
  <si>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</si>
  <si>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</si>
  <si>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</si>
  <si>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</si>
  <si>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</si>
  <si>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</si>
  <si>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</si>
  <si>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</si>
  <si>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</si>
  <si>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</si>
  <si>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</si>
  <si>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</si>
  <si>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</si>
  <si>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</si>
  <si>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</si>
  <si>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</si>
  <si>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</si>
  <si>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</si>
  <si>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</si>
  <si>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</si>
  <si>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</si>
  <si>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</si>
  <si>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</si>
  <si>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</si>
  <si>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</si>
  <si>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</si>
  <si>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</si>
  <si>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</si>
  <si>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</si>
  <si>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</si>
  <si>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</si>
  <si>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</si>
  <si>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</si>
  <si>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</si>
  <si>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</si>
  <si>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</si>
  <si>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</si>
  <si>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</si>
  <si>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</si>
  <si>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</si>
  <si>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</si>
  <si>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</si>
  <si>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</si>
  <si>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</si>
  <si>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</si>
  <si>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</si>
  <si>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</si>
  <si>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</si>
  <si>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</si>
  <si>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</si>
  <si>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</si>
  <si>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</si>
  <si>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</si>
  <si>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</si>
  <si>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</si>
  <si>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</si>
  <si>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</si>
  <si>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</si>
  <si>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</si>
  <si>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</si>
  <si>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</si>
  <si>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</si>
  <si>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</si>
  <si>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</si>
  <si>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</si>
  <si>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</si>
  <si>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</si>
  <si>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</si>
  <si>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</si>
  <si>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</si>
  <si>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</si>
  <si>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</si>
  <si>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</si>
  <si>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</si>
  <si>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</si>
  <si>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</si>
  <si>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</si>
  <si>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</si>
  <si>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</si>
  <si>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</si>
  <si>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</si>
  <si>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</si>
  <si>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</si>
  <si>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</si>
  <si>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</si>
  <si>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</si>
  <si>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</si>
  <si>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</si>
  <si>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</si>
  <si>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</si>
  <si>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</si>
  <si>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</si>
  <si>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</si>
  <si>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</si>
  <si>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</si>
  <si>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</si>
  <si>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</si>
  <si>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</si>
  <si>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</si>
  <si>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</si>
  <si>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</si>
  <si>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</si>
  <si>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</si>
  <si>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</si>
  <si>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</si>
  <si>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</si>
  <si>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</si>
  <si>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</si>
  <si>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</si>
  <si>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</si>
  <si>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</si>
  <si>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</si>
  <si>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</si>
  <si>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</si>
  <si>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</si>
  <si>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</si>
  <si>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</si>
  <si>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</si>
  <si>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</si>
  <si>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</si>
  <si>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</si>
  <si>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</si>
  <si>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</si>
  <si>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</si>
  <si>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</si>
  <si>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</si>
  <si>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</si>
  <si>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</si>
  <si>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</si>
  <si>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</si>
  <si>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</si>
  <si>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</si>
  <si>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</si>
  <si>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</si>
  <si>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</si>
  <si>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</si>
  <si>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</si>
  <si>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</si>
  <si>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</si>
  <si>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</si>
  <si>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</si>
  <si>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</si>
  <si>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</si>
  <si>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</si>
  <si>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</si>
  <si>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</si>
  <si>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</si>
  <si>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</si>
  <si>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</si>
  <si>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</si>
  <si>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</si>
  <si>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</si>
  <si>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</si>
  <si>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</si>
  <si>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</si>
  <si>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</si>
  <si>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</si>
  <si>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</si>
  <si>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</si>
  <si>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</si>
  <si>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</si>
  <si>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</si>
  <si>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</si>
  <si>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</si>
  <si>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</si>
  <si>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</si>
  <si>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</si>
  <si>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</si>
  <si>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</si>
  <si>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</si>
  <si>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</si>
  <si>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</si>
  <si>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</si>
  <si>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</si>
  <si>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</si>
  <si>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</si>
  <si>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</si>
  <si>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</si>
  <si>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</si>
  <si>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</si>
  <si>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</si>
  <si>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</si>
  <si>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</si>
  <si>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</si>
  <si>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</si>
  <si>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</si>
  <si>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</si>
  <si>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</si>
  <si>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</si>
  <si>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</si>
  <si>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</si>
  <si>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</si>
  <si>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</si>
  <si>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</si>
  <si>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</si>
  <si>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</si>
  <si>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</si>
  <si>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</si>
  <si>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</si>
  <si>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</si>
  <si>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</si>
  <si>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</si>
  <si>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</si>
  <si>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</si>
  <si>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</si>
  <si>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</si>
  <si>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</si>
  <si>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</si>
  <si>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</si>
  <si>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</si>
  <si>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</si>
  <si>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</si>
  <si>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</si>
  <si>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</si>
  <si>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</si>
  <si>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</si>
  <si>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</si>
  <si>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</si>
  <si>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</si>
  <si>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</si>
  <si>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</si>
  <si>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</si>
  <si>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</si>
  <si>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</si>
  <si>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</si>
  <si>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</si>
  <si>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</si>
  <si>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</si>
  <si>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</si>
  <si>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</si>
  <si>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</si>
  <si>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</si>
  <si>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</si>
  <si>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</si>
  <si>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</si>
  <si>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</si>
  <si>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</si>
  <si>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</si>
  <si>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</si>
  <si>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</si>
  <si>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</si>
  <si>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</si>
  <si>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</si>
  <si>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</si>
  <si>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</si>
  <si>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</si>
  <si>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</si>
  <si>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</si>
  <si>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</si>
  <si>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</si>
  <si>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</si>
  <si>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</si>
  <si>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</si>
  <si>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</si>
  <si>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</si>
  <si>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</si>
  <si>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</si>
  <si>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</si>
  <si>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</si>
  <si>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</si>
  <si>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</si>
  <si>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</si>
  <si>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</si>
  <si>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</si>
  <si>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</si>
  <si>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</si>
  <si>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</si>
  <si>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</si>
  <si>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</si>
  <si>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</si>
  <si>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</si>
  <si>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</si>
  <si>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</si>
  <si>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</si>
  <si>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</si>
  <si>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</si>
  <si>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</si>
  <si>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</si>
  <si>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</si>
  <si>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</si>
  <si>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</si>
  <si>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</si>
  <si>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</si>
  <si>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</si>
  <si>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</si>
  <si>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</si>
  <si>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</si>
  <si>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</si>
  <si>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</si>
  <si>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</si>
  <si>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</si>
  <si>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</si>
  <si>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</si>
  <si>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</si>
  <si>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</si>
  <si>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</si>
  <si>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</si>
  <si>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</si>
  <si>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</si>
  <si>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</si>
  <si>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</si>
  <si>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</si>
  <si>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</si>
  <si>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</si>
  <si>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</si>
  <si>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</si>
  <si>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</si>
  <si>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</si>
  <si>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</si>
  <si>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</si>
  <si>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</si>
  <si>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</si>
  <si>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</si>
  <si>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</si>
  <si>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</si>
  <si>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</si>
  <si>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</si>
  <si>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</si>
  <si>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</si>
  <si>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</si>
  <si>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</si>
  <si>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</si>
  <si>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</si>
  <si>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</si>
  <si>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</si>
  <si>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</si>
  <si>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</si>
  <si>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</si>
  <si>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</si>
  <si>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</si>
  <si>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</si>
  <si>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</si>
  <si>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</si>
  <si>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</si>
  <si>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</si>
  <si>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</si>
  <si>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</si>
  <si>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</si>
  <si>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</si>
  <si>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</si>
  <si>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</si>
  <si>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</si>
  <si>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</si>
  <si>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</si>
  <si>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</si>
  <si>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</si>
  <si>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</si>
  <si>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</si>
  <si>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</si>
  <si>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</si>
  <si>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</si>
  <si>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</si>
  <si>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</si>
  <si>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</si>
  <si>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</si>
  <si>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</si>
  <si>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</si>
  <si>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</si>
  <si>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</si>
  <si>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</si>
  <si>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</si>
  <si>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</si>
  <si>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</si>
  <si>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</si>
  <si>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</si>
  <si>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</si>
  <si>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</si>
  <si>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</si>
  <si>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</si>
  <si>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</si>
  <si>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</si>
  <si>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</si>
  <si>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</si>
  <si>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</si>
  <si>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</si>
  <si>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</si>
  <si>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</si>
  <si>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</si>
  <si>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</si>
  <si>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</si>
  <si>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</si>
  <si>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</si>
  <si>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</si>
  <si>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</si>
  <si>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</si>
  <si>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</si>
  <si>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</si>
  <si>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</si>
  <si>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</si>
  <si>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</si>
  <si>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</si>
  <si>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</si>
  <si>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</si>
  <si>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</si>
  <si>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</si>
  <si>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</si>
  <si>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</si>
  <si>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</si>
  <si>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</si>
  <si>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</si>
  <si>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</si>
  <si>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</si>
  <si>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</si>
  <si>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</si>
  <si>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</si>
  <si>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</si>
  <si>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</si>
  <si>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</si>
  <si>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</si>
  <si>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</si>
  <si>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</si>
  <si>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</si>
  <si>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</si>
  <si>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</si>
  <si>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</si>
  <si>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</si>
  <si>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</si>
  <si>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</si>
  <si>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</si>
  <si>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</si>
  <si>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</si>
  <si>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</si>
  <si>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</si>
  <si>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</si>
  <si>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</si>
  <si>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</si>
  <si>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</si>
  <si>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</si>
  <si>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</si>
  <si>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</si>
  <si>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</si>
  <si>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</si>
  <si>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</si>
  <si>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</si>
  <si>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</si>
  <si>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</si>
  <si>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</si>
  <si>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</si>
  <si>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</si>
  <si>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</si>
  <si>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</si>
  <si>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</si>
  <si>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</si>
  <si>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</si>
  <si>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</si>
  <si>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</si>
  <si>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</si>
  <si>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</si>
  <si>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</si>
  <si>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</si>
  <si>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</si>
  <si>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</si>
  <si>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</si>
  <si>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</si>
  <si>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</si>
  <si>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</si>
  <si>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</si>
  <si>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</si>
  <si>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</si>
  <si>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</si>
  <si>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</si>
  <si>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</si>
  <si>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</si>
  <si>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</si>
  <si>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</si>
  <si>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</si>
  <si>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</si>
  <si>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</si>
  <si>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</si>
  <si>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</si>
  <si>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</si>
  <si>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</si>
  <si>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</si>
  <si>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</si>
  <si>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</si>
  <si>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</si>
  <si>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</si>
  <si>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</si>
  <si>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</si>
  <si>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</si>
  <si>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</si>
  <si>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</si>
  <si>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</si>
  <si>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</si>
  <si>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</si>
  <si>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</si>
  <si>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</si>
  <si>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</si>
  <si>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</si>
  <si>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</si>
  <si>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</si>
  <si>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</si>
  <si>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</si>
  <si>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</si>
  <si>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</si>
  <si>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</si>
  <si>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</si>
  <si>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</si>
  <si>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</si>
  <si>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</si>
  <si>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</si>
  <si>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</si>
  <si>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</si>
  <si>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</si>
  <si>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</si>
  <si>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</si>
  <si>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</si>
  <si>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</si>
  <si>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</si>
  <si>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</si>
  <si>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</si>
  <si>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</si>
  <si>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</si>
  <si>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</si>
  <si>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</si>
  <si>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</si>
  <si>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</si>
  <si>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</si>
  <si>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</si>
  <si>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</si>
  <si>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</si>
  <si>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</si>
  <si>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</si>
  <si>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</si>
  <si>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</si>
  <si>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</si>
  <si>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</si>
  <si>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</si>
  <si>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</si>
  <si>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</si>
  <si>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</si>
  <si>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</si>
  <si>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</si>
  <si>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</si>
  <si>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</si>
  <si>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</si>
  <si>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</si>
  <si>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</si>
  <si>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</si>
  <si>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</si>
  <si>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</si>
  <si>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</si>
  <si>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</si>
  <si>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</si>
  <si>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</si>
  <si>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</si>
  <si>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</si>
  <si>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</si>
  <si>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</si>
  <si>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</si>
  <si>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</si>
  <si>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</si>
  <si>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</si>
  <si>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</si>
  <si>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</si>
  <si>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</si>
  <si>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</si>
  <si>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</si>
  <si>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</si>
  <si>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</si>
  <si>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</si>
  <si>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</si>
  <si>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</si>
  <si>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</si>
  <si>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</si>
  <si>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</si>
  <si>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</si>
  <si>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</si>
  <si>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</si>
  <si>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</si>
  <si>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</si>
  <si>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</si>
  <si>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</si>
  <si>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</si>
  <si>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</si>
  <si>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</si>
  <si>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</si>
  <si>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</si>
  <si>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</si>
  <si>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</si>
  <si>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</si>
  <si>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</si>
  <si>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</si>
  <si>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</si>
  <si>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</si>
  <si>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</si>
  <si>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</si>
  <si>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</si>
  <si>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</si>
  <si>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</si>
  <si>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</si>
  <si>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</si>
  <si>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</si>
  <si>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</si>
  <si>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</si>
  <si>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</si>
  <si>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</si>
  <si>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</si>
  <si>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</si>
  <si>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</si>
  <si>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</si>
  <si>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</si>
  <si>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</si>
  <si>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</si>
  <si>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</si>
  <si>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</si>
  <si>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</si>
  <si>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</si>
  <si>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</si>
  <si>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</si>
  <si>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</si>
  <si>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</si>
  <si>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</si>
  <si>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</si>
  <si>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</si>
  <si>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</si>
  <si>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</si>
  <si>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</si>
  <si>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</si>
  <si>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</si>
  <si>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</si>
  <si>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</si>
  <si>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</si>
  <si>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</si>
  <si>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</si>
  <si>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</si>
  <si>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</si>
  <si>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</si>
  <si>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</si>
  <si>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</si>
  <si>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</si>
  <si>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</si>
  <si>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</si>
  <si>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</si>
  <si>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</si>
  <si>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</si>
  <si>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</si>
  <si>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</si>
  <si>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</si>
  <si>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</si>
  <si>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</si>
  <si>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</si>
  <si>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</si>
  <si>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</si>
  <si>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</si>
  <si>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</si>
  <si>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</si>
  <si>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</si>
  <si>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</si>
  <si>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</si>
  <si>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</si>
  <si>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</si>
  <si>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</si>
  <si>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</si>
  <si>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</si>
  <si>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</si>
  <si>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</si>
  <si>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</si>
  <si>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</si>
  <si>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</si>
  <si>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</si>
  <si>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</si>
  <si>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</si>
  <si>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</si>
  <si>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</si>
  <si>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</si>
  <si>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</si>
  <si>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</si>
  <si>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</si>
  <si>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</si>
  <si>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</si>
  <si>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</si>
  <si>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</si>
  <si>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</si>
  <si>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</si>
  <si>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</si>
  <si>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</si>
  <si>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</si>
  <si>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</si>
  <si>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</si>
  <si>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</si>
  <si>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</si>
  <si>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</si>
  <si>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</si>
  <si>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</si>
  <si>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</si>
  <si>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</si>
  <si>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</si>
  <si>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</si>
  <si>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</si>
  <si>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</si>
  <si>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</si>
  <si>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</si>
  <si>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</si>
  <si>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</si>
  <si>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</si>
  <si>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</si>
  <si>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</si>
  <si>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</si>
  <si>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</si>
  <si>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</si>
  <si>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</si>
  <si>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</si>
  <si>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</si>
  <si>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</si>
  <si>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</si>
  <si>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</si>
  <si>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</si>
  <si>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</si>
  <si>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</si>
  <si>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</si>
  <si>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</si>
  <si>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</si>
  <si>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</si>
  <si>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</si>
  <si>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</si>
  <si>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</si>
  <si>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</si>
  <si>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</si>
  <si>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</si>
  <si>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</si>
  <si>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</si>
  <si>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</si>
  <si>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</si>
  <si>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</si>
  <si>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</si>
  <si>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</si>
  <si>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</si>
  <si>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</si>
  <si>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</si>
  <si>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</si>
  <si>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</si>
  <si>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</si>
  <si>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</si>
  <si>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</si>
  <si>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</si>
  <si>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</si>
  <si>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</si>
  <si>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</si>
  <si>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</si>
  <si>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</si>
  <si>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</si>
  <si>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</si>
  <si>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</si>
  <si>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</si>
  <si>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</si>
  <si>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</si>
  <si>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</si>
  <si>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</si>
  <si>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</si>
  <si>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</si>
  <si>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</si>
  <si>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</si>
  <si>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</si>
  <si>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</si>
  <si>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</si>
  <si>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</si>
  <si>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</si>
  <si>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</si>
  <si>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</si>
  <si>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</si>
  <si>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</si>
  <si>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</si>
  <si>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</si>
  <si>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</si>
  <si>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</si>
  <si>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</si>
  <si>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</si>
  <si>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</si>
  <si>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</si>
  <si>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</si>
  <si>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</si>
  <si>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</si>
  <si>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</si>
  <si>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</si>
  <si>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</si>
  <si>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</si>
  <si>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</si>
  <si>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</si>
  <si>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</si>
  <si>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</si>
  <si>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</si>
  <si>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</si>
  <si>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</si>
  <si>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</si>
  <si>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</si>
  <si>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</si>
  <si>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</si>
  <si>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</si>
  <si>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</si>
  <si>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</si>
  <si>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</si>
  <si>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</si>
  <si>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</si>
  <si>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</si>
  <si>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</si>
  <si>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</si>
  <si>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</si>
  <si>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</si>
  <si>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</si>
  <si>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</si>
  <si>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</si>
  <si>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</si>
  <si>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</si>
  <si>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</si>
  <si>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</si>
  <si>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</si>
  <si>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</si>
  <si>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</si>
  <si>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</si>
  <si>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</si>
  <si>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</si>
  <si>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</si>
  <si>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</si>
  <si>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</si>
  <si>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</si>
  <si>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</si>
  <si>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</si>
  <si>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</si>
  <si>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</si>
  <si>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</si>
  <si>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</si>
  <si>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</si>
  <si>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</si>
  <si>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</si>
  <si>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</si>
  <si>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</si>
  <si>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</si>
  <si>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</si>
  <si>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</si>
  <si>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</si>
  <si>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</si>
  <si>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</si>
  <si>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</si>
  <si>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</si>
  <si>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</si>
  <si>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</si>
  <si>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</si>
  <si>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</si>
  <si>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</si>
  <si>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</si>
  <si>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</si>
  <si>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</si>
  <si>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</si>
  <si>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</si>
  <si>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</si>
  <si>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</si>
  <si>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</si>
  <si>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</si>
  <si>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</si>
  <si>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</si>
  <si>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</si>
  <si>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</si>
  <si>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</si>
  <si>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</si>
  <si>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</si>
  <si>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</si>
  <si>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</si>
  <si>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</si>
  <si>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</si>
  <si>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</si>
  <si>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</si>
  <si>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</si>
  <si>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</si>
  <si>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</si>
  <si>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</si>
  <si>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</si>
  <si>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</si>
  <si>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</si>
  <si>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</si>
  <si>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</si>
  <si>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</si>
  <si>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</si>
  <si>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</si>
  <si>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</si>
  <si>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</si>
  <si>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</si>
  <si>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</si>
  <si>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</si>
  <si>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</si>
  <si>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</si>
  <si>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</si>
  <si>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</si>
  <si>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</si>
  <si>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</si>
  <si>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</si>
  <si>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</si>
  <si>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</si>
  <si>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</si>
  <si>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</si>
  <si>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</si>
  <si>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</si>
  <si>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</si>
  <si>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</si>
  <si>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</si>
  <si>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</si>
  <si>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</si>
  <si>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</si>
  <si>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</si>
  <si>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</si>
  <si>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</si>
  <si>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</si>
  <si>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</si>
  <si>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</si>
  <si>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</si>
  <si>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</si>
  <si>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</si>
  <si>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</si>
  <si>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</si>
  <si>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</si>
  <si>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</si>
  <si>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</si>
  <si>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</si>
  <si>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</si>
  <si>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</si>
  <si>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</si>
  <si>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</si>
  <si>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</si>
  <si>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</si>
  <si>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</si>
  <si>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</si>
  <si>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</si>
  <si>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</si>
  <si>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</si>
  <si>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</si>
  <si>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</si>
  <si>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</si>
  <si>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</si>
  <si>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</si>
  <si>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</si>
  <si>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</si>
  <si>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</si>
  <si>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</si>
  <si>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</si>
  <si>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</si>
  <si>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</si>
  <si>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</si>
  <si>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</si>
  <si>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</si>
  <si>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</si>
  <si>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</si>
  <si>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</si>
  <si>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</si>
  <si>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</si>
  <si>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</si>
  <si>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</si>
  <si>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</si>
  <si>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</si>
  <si>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</si>
  <si>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</si>
  <si>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</si>
  <si>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</si>
  <si>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</si>
  <si>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</si>
  <si>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</si>
  <si>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</si>
  <si>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</si>
  <si>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</si>
  <si>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</si>
  <si>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</si>
  <si>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</si>
  <si>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</si>
  <si>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</si>
  <si>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</si>
  <si>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</si>
  <si>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</si>
  <si>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</si>
  <si>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</si>
  <si>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</si>
  <si>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</si>
  <si>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</si>
  <si>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</si>
  <si>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</si>
  <si>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</si>
  <si>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</si>
  <si>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</si>
  <si>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</si>
  <si>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</si>
  <si>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</si>
  <si>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</si>
  <si>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</si>
  <si>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</si>
  <si>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</si>
  <si>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</si>
  <si>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</si>
  <si>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</si>
  <si>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</si>
  <si>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</si>
  <si>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</si>
  <si>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</si>
  <si>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</si>
  <si>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</si>
  <si>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</si>
  <si>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</si>
  <si>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</si>
  <si>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</si>
  <si>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</si>
  <si>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</si>
  <si>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</si>
  <si>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</si>
  <si>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</si>
  <si>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</si>
  <si>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</si>
  <si>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</si>
  <si>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</si>
  <si>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</si>
  <si>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</si>
  <si>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</si>
  <si>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</si>
  <si>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</si>
  <si>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</si>
  <si>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</si>
  <si>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</si>
  <si>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</si>
  <si>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</si>
  <si>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</si>
  <si>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</si>
  <si>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</si>
  <si>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</si>
  <si>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</si>
  <si>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</si>
  <si>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</si>
  <si>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</si>
  <si>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</si>
  <si>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</si>
  <si>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</si>
  <si>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</si>
  <si>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</si>
  <si>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</si>
  <si>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</si>
  <si>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</si>
  <si>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</si>
  <si>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</si>
  <si>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</si>
  <si>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</si>
  <si>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</si>
  <si>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</si>
  <si>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</si>
  <si>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</si>
  <si>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</si>
  <si>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</si>
  <si>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</si>
  <si>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</si>
  <si>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</si>
  <si>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</si>
  <si>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</si>
  <si>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</si>
  <si>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</si>
  <si>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</si>
  <si>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</si>
  <si>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</si>
  <si>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</si>
  <si>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</si>
  <si>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</si>
  <si>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</si>
  <si>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</si>
  <si>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</si>
  <si>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</si>
  <si>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</si>
  <si>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</si>
  <si>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</si>
  <si>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</si>
  <si>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</si>
  <si>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</si>
  <si>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</si>
  <si>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</si>
  <si>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</si>
  <si>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</si>
  <si>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</si>
  <si>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</si>
  <si>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</si>
  <si>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</si>
  <si>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</si>
  <si>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</si>
  <si>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</si>
  <si>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</si>
  <si>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</si>
  <si>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</si>
  <si>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</si>
  <si>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</si>
  <si>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</si>
  <si>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</si>
  <si>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</si>
  <si>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</si>
  <si>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</si>
  <si>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</si>
  <si>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</si>
  <si>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</si>
  <si>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</si>
  <si>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</si>
  <si>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</si>
  <si>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</si>
  <si>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</si>
  <si>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</si>
  <si>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</si>
  <si>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</si>
  <si>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</si>
  <si>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</si>
  <si>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</si>
  <si>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</si>
  <si>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</si>
  <si>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</si>
  <si>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</si>
  <si>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</si>
  <si>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</si>
  <si>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</si>
  <si>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</si>
  <si>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</si>
  <si>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</si>
  <si>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</si>
  <si>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</si>
  <si>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</si>
  <si>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</si>
  <si>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</si>
  <si>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</si>
  <si>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</si>
  <si>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</si>
  <si>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</si>
  <si>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</si>
  <si>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</si>
  <si>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</si>
  <si>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</si>
  <si>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</si>
  <si>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</si>
  <si>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</si>
  <si>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</si>
  <si>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</si>
  <si>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</si>
  <si>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</si>
  <si>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</si>
  <si>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</si>
  <si>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</si>
  <si>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</si>
  <si>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</si>
  <si>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</si>
  <si>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</si>
  <si>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</si>
  <si>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</si>
  <si>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</si>
  <si>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</si>
  <si>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</si>
  <si>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</si>
  <si>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</si>
  <si>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</si>
  <si>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</si>
  <si>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</si>
  <si>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</si>
  <si>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</si>
  <si>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</si>
  <si>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</si>
  <si>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</si>
  <si>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</si>
  <si>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</si>
  <si>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</si>
  <si>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</si>
  <si>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</si>
  <si>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</si>
  <si>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</si>
  <si>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</si>
  <si>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</si>
  <si>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</si>
  <si>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</si>
  <si>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</si>
  <si>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</si>
  <si>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</si>
  <si>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</si>
  <si>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</si>
  <si>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</si>
  <si>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</si>
  <si>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</si>
  <si>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</si>
  <si>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</si>
  <si>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</si>
  <si>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</si>
  <si>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</si>
  <si>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</si>
  <si>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</si>
  <si>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</si>
  <si>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</si>
  <si>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</si>
  <si>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</si>
  <si>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</si>
  <si>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</si>
  <si>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</si>
  <si>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</si>
  <si>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</si>
  <si>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</si>
  <si>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</si>
  <si>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</si>
  <si>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</si>
  <si>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</si>
  <si>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</si>
  <si>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</si>
  <si>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</si>
  <si>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</si>
  <si>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</si>
  <si>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</si>
  <si>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</si>
  <si>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</si>
  <si>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</si>
  <si>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</si>
  <si>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</si>
  <si>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</si>
  <si>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</si>
  <si>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</si>
  <si>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</si>
  <si>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</si>
  <si>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</si>
  <si>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</si>
  <si>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</si>
  <si>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</si>
  <si>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</si>
  <si>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</si>
  <si>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</si>
  <si>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</si>
  <si>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</si>
  <si>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</si>
  <si>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</si>
  <si>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</si>
  <si>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</si>
  <si>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</si>
  <si>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</si>
  <si>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</si>
  <si>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</si>
  <si>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</si>
  <si>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</si>
  <si>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</si>
  <si>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</si>
  <si>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</si>
  <si>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</si>
  <si>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</si>
  <si>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</si>
  <si>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</si>
  <si>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</si>
  <si>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</si>
  <si>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</si>
  <si>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</si>
  <si>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</si>
  <si>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</si>
  <si>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</si>
  <si>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</si>
  <si>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</si>
  <si>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</si>
  <si>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</si>
  <si>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</si>
  <si>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</si>
  <si>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</si>
  <si>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</si>
  <si>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</si>
  <si>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</si>
  <si>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</si>
  <si>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</si>
  <si>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</si>
  <si>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</si>
  <si>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</si>
  <si>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</si>
  <si>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</si>
  <si>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</si>
  <si>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</si>
  <si>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</si>
  <si>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</si>
  <si>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</si>
  <si>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</si>
  <si>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</si>
  <si>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</si>
  <si>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</si>
  <si>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</si>
  <si>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</si>
  <si>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</si>
  <si>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</si>
  <si>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</si>
  <si>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</si>
  <si>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</si>
  <si>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</si>
  <si>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</si>
  <si>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</si>
  <si>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</si>
  <si>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</si>
  <si>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</si>
  <si>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</si>
  <si>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</si>
  <si>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</si>
  <si>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</si>
  <si>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</si>
  <si>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</si>
  <si>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</si>
  <si>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</si>
  <si>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</si>
  <si>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</si>
  <si>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</si>
  <si>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</si>
  <si>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</si>
  <si>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</si>
  <si>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</si>
  <si>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</si>
  <si>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</si>
  <si>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</si>
  <si>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</si>
  <si>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</si>
  <si>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</si>
  <si>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</si>
  <si>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</si>
  <si>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</si>
  <si>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</si>
  <si>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</si>
  <si>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</si>
  <si>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</si>
  <si>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</si>
  <si>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</si>
  <si>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</si>
  <si>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</si>
  <si>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</si>
  <si>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</si>
  <si>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</si>
  <si>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</si>
  <si>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</si>
  <si>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</si>
  <si>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</si>
  <si>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</si>
  <si>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</si>
  <si>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</si>
  <si>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</si>
  <si>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</si>
  <si>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</si>
  <si>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</si>
  <si>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</si>
  <si>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</si>
  <si>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</si>
  <si>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</si>
  <si>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</si>
  <si>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</si>
  <si>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</si>
  <si>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</si>
  <si>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</si>
  <si>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</si>
  <si>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</si>
  <si>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</si>
  <si>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</si>
  <si>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</si>
  <si>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</si>
  <si>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</si>
  <si>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</si>
  <si>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</si>
  <si>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</si>
  <si>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</si>
  <si>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</si>
  <si>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</si>
  <si>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</si>
  <si>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</si>
  <si>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</si>
  <si>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</si>
  <si>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</si>
  <si>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</si>
  <si>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</si>
  <si>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</si>
  <si>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</si>
  <si>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</si>
  <si>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</si>
  <si>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</si>
  <si>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</si>
  <si>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</si>
  <si>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</si>
  <si>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</si>
  <si>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</si>
  <si>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</si>
  <si>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</si>
  <si>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</si>
  <si>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</si>
  <si>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</si>
  <si>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</si>
  <si>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</si>
  <si>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</si>
  <si>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</si>
  <si>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</si>
  <si>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</si>
  <si>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</si>
  <si>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</si>
  <si>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</si>
  <si>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</si>
  <si>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</si>
  <si>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</si>
  <si>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</si>
  <si>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</si>
  <si>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</si>
  <si>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</si>
  <si>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</si>
  <si>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</si>
  <si>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</si>
  <si>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</si>
  <si>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</si>
  <si>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</si>
  <si>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</si>
  <si>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</si>
  <si>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</si>
  <si>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</si>
  <si>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</si>
  <si>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</si>
  <si>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</si>
  <si>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</si>
  <si>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</si>
  <si>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</si>
  <si>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</si>
  <si>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</si>
  <si>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</si>
  <si>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</si>
  <si>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</si>
  <si>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</si>
  <si>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</si>
  <si>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</si>
  <si>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</si>
  <si>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</si>
  <si>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</si>
  <si>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</si>
  <si>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</si>
  <si>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</si>
  <si>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</si>
  <si>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</si>
  <si>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</si>
  <si>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</si>
  <si>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</si>
  <si>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</si>
  <si>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</si>
  <si>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</si>
  <si>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</si>
  <si>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</si>
  <si>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</si>
  <si>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</si>
  <si>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</si>
  <si>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</si>
  <si>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</si>
  <si>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</si>
  <si>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</si>
  <si>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</si>
  <si>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</si>
  <si>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</si>
  <si>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</si>
  <si>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</si>
  <si>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</si>
  <si>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</si>
  <si>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</si>
  <si>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</si>
  <si>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</si>
  <si>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</si>
  <si>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</si>
  <si>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</si>
  <si>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</si>
  <si>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</si>
  <si>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</si>
  <si>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</si>
  <si>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</si>
  <si>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</si>
  <si>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</si>
  <si>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</si>
  <si>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</si>
  <si>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</si>
  <si>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</si>
  <si>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</si>
  <si>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</si>
  <si>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</si>
  <si>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</si>
  <si>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</si>
  <si>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</si>
  <si>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</si>
  <si>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</si>
  <si>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</si>
  <si>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</si>
  <si>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</si>
  <si>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</si>
  <si>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</si>
  <si>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</si>
  <si>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</si>
  <si>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</si>
  <si>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</si>
  <si>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</si>
  <si>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</si>
  <si>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</si>
  <si>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</si>
  <si>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</si>
  <si>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</si>
  <si>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</si>
  <si>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</si>
  <si>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</si>
  <si>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</si>
  <si>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</si>
  <si>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</si>
  <si>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</si>
  <si>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</si>
  <si>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</si>
  <si>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</si>
  <si>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</si>
  <si>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</si>
  <si>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</si>
  <si>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</si>
  <si>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</si>
  <si>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</si>
  <si>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</si>
  <si>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</si>
  <si>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</si>
  <si>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</si>
  <si>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</si>
  <si>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</si>
  <si>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</si>
  <si>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</si>
  <si>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</si>
  <si>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</si>
  <si>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</si>
  <si>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</si>
  <si>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</si>
  <si>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</si>
  <si>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</si>
  <si>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</si>
  <si>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</si>
  <si>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</si>
  <si>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</si>
  <si>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</si>
  <si>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</si>
  <si>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</si>
  <si>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</si>
  <si>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</si>
  <si>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</si>
  <si>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</si>
  <si>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</si>
  <si>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</si>
  <si>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</si>
  <si>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</si>
  <si>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</si>
  <si>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</si>
  <si>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</si>
  <si>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</si>
  <si>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</si>
  <si>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</si>
  <si>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</si>
  <si>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</si>
  <si>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</si>
  <si>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</si>
  <si>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</si>
  <si>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</si>
  <si>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</si>
  <si>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</si>
  <si>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</si>
  <si>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</si>
  <si>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</si>
  <si>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</si>
  <si>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</si>
  <si>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</si>
  <si>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</si>
  <si>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</si>
  <si>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</si>
  <si>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</si>
  <si>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</si>
  <si>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</si>
  <si>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</si>
  <si>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</si>
  <si>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</si>
  <si>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</si>
  <si>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</si>
  <si>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</si>
  <si>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</si>
  <si>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</si>
  <si>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</si>
  <si>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</si>
  <si>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</si>
  <si>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</si>
  <si>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</si>
  <si>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</si>
  <si>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</si>
  <si>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</si>
  <si>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</si>
  <si>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</si>
  <si>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</si>
  <si>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</si>
  <si>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</si>
  <si>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</si>
  <si>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</si>
  <si>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</si>
  <si>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</si>
  <si>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</si>
  <si>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</si>
  <si>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</si>
  <si>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</si>
  <si>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</si>
  <si>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</si>
  <si>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</si>
  <si>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</si>
  <si>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</si>
  <si>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</si>
  <si>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</si>
  <si>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</si>
  <si>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</si>
  <si>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</si>
  <si>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</si>
  <si>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</si>
  <si>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</si>
  <si>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</si>
  <si>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</si>
  <si>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</si>
  <si>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</si>
  <si>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</si>
  <si>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</si>
  <si>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</si>
  <si>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</si>
  <si>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</si>
  <si>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</si>
  <si>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</si>
  <si>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</si>
  <si>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</si>
  <si>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</si>
  <si>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</si>
  <si>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</si>
  <si>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</si>
  <si>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</si>
  <si>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</si>
  <si>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</si>
  <si>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</si>
  <si>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</si>
  <si>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</si>
  <si>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</si>
  <si>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</si>
  <si>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</si>
  <si>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</si>
  <si>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</si>
  <si>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</si>
  <si>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</si>
  <si>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</si>
  <si>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</si>
  <si>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</si>
  <si>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</si>
  <si>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</si>
  <si>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</si>
  <si>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</si>
  <si>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</si>
  <si>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</si>
  <si>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</si>
  <si>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</si>
  <si>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</si>
  <si>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</si>
  <si>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</si>
  <si>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</si>
  <si>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</si>
  <si>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</si>
  <si>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</si>
  <si>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</si>
  <si>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</si>
  <si>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</si>
  <si>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</si>
  <si>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</si>
  <si>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</si>
  <si>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</si>
  <si>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</si>
  <si>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</si>
  <si>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</si>
  <si>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</si>
  <si>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</si>
  <si>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</si>
  <si>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</si>
  <si>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</si>
  <si>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</si>
  <si>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</si>
  <si>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</si>
  <si>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</si>
  <si>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</si>
  <si>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</si>
  <si>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</si>
  <si>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</si>
  <si>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</si>
  <si>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</si>
  <si>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</si>
  <si>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</si>
  <si>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</si>
  <si>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</si>
  <si>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</si>
  <si>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</si>
  <si>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</si>
  <si>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</si>
  <si>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</si>
  <si>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</si>
  <si>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</si>
  <si>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</si>
  <si>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</si>
  <si>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</si>
  <si>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</si>
  <si>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</si>
  <si>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</si>
  <si>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</si>
  <si>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</si>
  <si>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</si>
  <si>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</si>
  <si>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</si>
  <si>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</si>
  <si>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</si>
  <si>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</si>
  <si>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</si>
  <si>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</si>
  <si>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</si>
  <si>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</si>
  <si>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</si>
  <si>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</si>
  <si>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</si>
  <si>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</si>
  <si>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</si>
  <si>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</si>
  <si>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</si>
  <si>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</si>
  <si>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</si>
  <si>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</si>
  <si>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</si>
  <si>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</si>
  <si>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</si>
  <si>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</si>
  <si>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</si>
  <si>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</si>
  <si>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</si>
  <si>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</si>
  <si>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</si>
  <si>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</si>
  <si>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</si>
  <si>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</si>
  <si>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</si>
  <si>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</si>
  <si>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</si>
  <si>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</si>
  <si>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</si>
  <si>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</si>
  <si>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</si>
  <si>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</si>
  <si>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</si>
  <si>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</si>
  <si>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</si>
  <si>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</si>
  <si>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</si>
  <si>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</si>
  <si>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</si>
  <si>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</si>
  <si>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</si>
  <si>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</si>
  <si>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</si>
  <si>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</si>
  <si>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</si>
  <si>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</si>
  <si>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</si>
  <si>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</si>
  <si>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</si>
  <si>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</si>
  <si>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</si>
  <si>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</si>
  <si>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</si>
  <si>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</si>
  <si>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</si>
  <si>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</si>
  <si>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</si>
  <si>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</si>
  <si>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</si>
  <si>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</si>
  <si>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</si>
  <si>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</si>
  <si>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</si>
  <si>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</si>
  <si>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</si>
  <si>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</si>
  <si>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</si>
  <si>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</si>
  <si>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</si>
  <si>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</si>
  <si>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</si>
  <si>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</si>
  <si>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</si>
  <si>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</si>
  <si>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</si>
  <si>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</si>
  <si>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</si>
  <si>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</si>
  <si>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</si>
  <si>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</si>
  <si>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</si>
  <si>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</si>
  <si>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</si>
  <si>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</si>
  <si>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</si>
  <si>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</si>
  <si>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</si>
  <si>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</si>
  <si>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</si>
  <si>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</si>
  <si>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</si>
  <si>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</si>
  <si>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</si>
  <si>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</si>
  <si>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</si>
  <si>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</si>
  <si>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</si>
  <si>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</si>
  <si>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</si>
  <si>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</si>
  <si>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</si>
  <si>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</si>
  <si>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</si>
  <si>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</si>
  <si>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</si>
  <si>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</si>
  <si>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</si>
  <si>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</si>
  <si>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</si>
  <si>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</si>
  <si>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</si>
  <si>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</si>
  <si>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</si>
  <si>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</si>
  <si>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</si>
  <si>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</si>
  <si>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</si>
  <si>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</si>
  <si>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</si>
  <si>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</si>
  <si>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</si>
  <si>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</si>
  <si>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</si>
  <si>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</si>
  <si>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</si>
  <si>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</si>
  <si>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</si>
  <si>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</si>
  <si>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</si>
  <si>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</si>
  <si>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</si>
  <si>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</si>
  <si>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</si>
  <si>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</si>
  <si>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</si>
  <si>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</si>
  <si>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</si>
  <si>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</si>
  <si>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</si>
  <si>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</si>
  <si>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</si>
  <si>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</si>
  <si>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</si>
  <si>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</si>
  <si>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</si>
  <si>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</si>
  <si>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</si>
  <si>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</si>
  <si>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</si>
  <si>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</si>
  <si>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</si>
  <si>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</si>
  <si>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</si>
  <si>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</si>
  <si>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</si>
  <si>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</si>
  <si>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</si>
  <si>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</si>
  <si>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</si>
  <si>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</si>
  <si>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</si>
  <si>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</si>
  <si>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</si>
  <si>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</si>
  <si>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</si>
  <si>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</si>
  <si>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</si>
  <si>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</si>
  <si>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</si>
  <si>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</si>
  <si>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</si>
  <si>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</si>
  <si>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</si>
  <si>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</si>
  <si>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</si>
  <si>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</si>
  <si>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</si>
  <si>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</si>
  <si>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</si>
  <si>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</si>
  <si>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</si>
  <si>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</si>
  <si>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</si>
  <si>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</si>
  <si>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</si>
  <si>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</si>
  <si>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</si>
  <si>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</si>
  <si>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</si>
  <si>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</si>
  <si>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</si>
  <si>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</si>
  <si>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</si>
  <si>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</si>
  <si>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</si>
  <si>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</si>
  <si>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</si>
  <si>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</si>
  <si>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</si>
  <si>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</si>
  <si>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</si>
  <si>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</si>
  <si>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</si>
  <si>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</si>
  <si>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</si>
  <si>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</si>
  <si>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</si>
  <si>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</si>
  <si>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</si>
  <si>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</si>
  <si>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</si>
  <si>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</si>
  <si>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</si>
  <si>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</si>
  <si>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</si>
  <si>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</si>
  <si>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</si>
  <si>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</si>
  <si>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</si>
  <si>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</si>
  <si>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</si>
  <si>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</si>
  <si>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</si>
  <si>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</si>
  <si>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</si>
  <si>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</si>
  <si>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</si>
  <si>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</si>
  <si>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</si>
  <si>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</si>
  <si>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</si>
  <si>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</si>
  <si>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</si>
  <si>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</si>
  <si>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</si>
  <si>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</si>
  <si>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</si>
  <si>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</si>
  <si>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</si>
  <si>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</si>
  <si>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</si>
  <si>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</si>
  <si>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</si>
  <si>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</si>
  <si>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</si>
  <si>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</si>
  <si>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</si>
  <si>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</si>
  <si>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</si>
  <si>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</si>
  <si>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</si>
  <si>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</si>
  <si>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</si>
  <si>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</si>
  <si>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</si>
  <si>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</si>
  <si>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</si>
  <si>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</si>
  <si>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</si>
  <si>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</si>
  <si>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</si>
  <si>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</si>
  <si>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</si>
  <si>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</si>
  <si>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</si>
  <si>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</si>
  <si>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</si>
  <si>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</si>
  <si>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</si>
  <si>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</si>
  <si>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</si>
  <si>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</si>
  <si>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</si>
  <si>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</si>
  <si>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</si>
  <si>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</si>
  <si>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</si>
  <si>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</si>
  <si>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</si>
  <si>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</si>
  <si>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</si>
  <si>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</si>
  <si>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</si>
  <si>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</si>
  <si>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</si>
  <si>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</si>
  <si>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</si>
  <si>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</si>
  <si>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</si>
  <si>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</si>
  <si>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</si>
  <si>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</si>
  <si>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</si>
  <si>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</si>
  <si>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</si>
  <si>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</si>
  <si>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</si>
  <si>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</si>
  <si>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</si>
  <si>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</si>
  <si>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</si>
  <si>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</si>
  <si>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</si>
  <si>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</si>
  <si>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</si>
  <si>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</si>
  <si>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</si>
  <si>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</si>
  <si>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</si>
  <si>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</si>
  <si>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</si>
  <si>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</si>
  <si>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</si>
  <si>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</si>
  <si>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</si>
  <si>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</si>
  <si>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</si>
  <si>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</si>
  <si>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</si>
  <si>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</si>
  <si>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</si>
  <si>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</si>
  <si>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</si>
  <si>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</si>
  <si>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</si>
  <si>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</si>
  <si>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</si>
  <si>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</si>
  <si>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</si>
  <si>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</si>
  <si>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</si>
  <si>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</si>
  <si>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</si>
  <si>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</si>
  <si>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</si>
  <si>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</si>
  <si>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</si>
  <si>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</si>
  <si>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</si>
  <si>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</si>
  <si>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</si>
  <si>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</si>
  <si>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</si>
  <si>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</si>
  <si>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</si>
  <si>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</si>
  <si>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</si>
  <si>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</si>
  <si>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</si>
  <si>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</si>
  <si>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</si>
  <si>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</si>
  <si>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</si>
  <si>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</si>
  <si>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</si>
  <si>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</si>
  <si>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</si>
  <si>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</si>
  <si>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</si>
  <si>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</si>
  <si>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</si>
  <si>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</si>
  <si>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</si>
  <si>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</si>
  <si>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</si>
  <si>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</si>
  <si>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</si>
  <si>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</si>
  <si>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</si>
  <si>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</si>
  <si>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</si>
  <si>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</si>
  <si>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</si>
  <si>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</si>
  <si>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</si>
  <si>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</si>
  <si>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</si>
  <si>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</si>
  <si>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</si>
  <si>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</si>
  <si>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</si>
  <si>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</si>
  <si>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</si>
  <si>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</si>
  <si>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</si>
  <si>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</si>
  <si>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</si>
  <si>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</si>
  <si>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</si>
  <si>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</si>
  <si>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</si>
  <si>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</si>
  <si>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</si>
  <si>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</si>
  <si>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</si>
  <si>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</si>
  <si>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</si>
  <si>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</si>
  <si>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</si>
  <si>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</si>
  <si>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</si>
  <si>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</si>
  <si>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</si>
  <si>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</si>
  <si>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</si>
  <si>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</si>
  <si>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</si>
  <si>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</si>
  <si>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</si>
  <si>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</si>
  <si>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</si>
  <si>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</si>
  <si>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</si>
  <si>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</si>
  <si>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</si>
  <si>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</si>
  <si>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</si>
  <si>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</si>
  <si>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</si>
  <si>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</si>
  <si>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</si>
  <si>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</si>
  <si>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</si>
  <si>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</si>
  <si>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</si>
  <si>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</si>
  <si>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</si>
  <si>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</si>
  <si>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</si>
  <si>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</si>
  <si>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</si>
  <si>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</si>
  <si>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</si>
  <si>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</si>
  <si>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</si>
  <si>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</si>
  <si>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</si>
  <si>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</si>
  <si>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</si>
  <si>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</si>
  <si>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</si>
  <si>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</si>
  <si>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</si>
  <si>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</si>
  <si>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</si>
  <si>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</si>
  <si>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</si>
  <si>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</si>
  <si>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</si>
  <si>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</si>
  <si>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</si>
  <si>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</si>
  <si>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</si>
  <si>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</si>
  <si>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</si>
  <si>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</si>
  <si>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</si>
  <si>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</si>
  <si>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</si>
  <si>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</si>
  <si>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</si>
  <si>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</si>
  <si>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</si>
  <si>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</si>
  <si>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</si>
  <si>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</si>
  <si>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</si>
  <si>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</si>
  <si>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</si>
  <si>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</si>
  <si>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</si>
  <si>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</si>
  <si>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</si>
  <si>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</si>
  <si>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</si>
  <si>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</si>
  <si>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</si>
  <si>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</si>
  <si>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</si>
  <si>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</si>
  <si>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</si>
  <si>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</si>
  <si>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</si>
  <si>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</si>
  <si>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</si>
  <si>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</si>
  <si>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</si>
  <si>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</si>
  <si>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</si>
  <si>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</si>
  <si>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</si>
  <si>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</si>
  <si>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</si>
  <si>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</si>
  <si>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</si>
  <si>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</si>
  <si>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</si>
  <si>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</si>
  <si>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</si>
  <si>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</si>
  <si>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</si>
  <si>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</si>
  <si>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</si>
  <si>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</si>
  <si>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</si>
  <si>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</si>
  <si>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</si>
  <si>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</si>
  <si>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</si>
  <si>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</si>
  <si>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</si>
  <si>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</si>
  <si>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</si>
  <si>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</si>
  <si>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</si>
  <si>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</si>
  <si>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</si>
  <si>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</si>
  <si>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</si>
  <si>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</si>
  <si>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</si>
  <si>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</si>
  <si>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</si>
  <si>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</si>
  <si>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</si>
  <si>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</si>
  <si>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</si>
  <si>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</si>
  <si>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</si>
  <si>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</si>
  <si>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</si>
  <si>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</si>
  <si>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</si>
  <si>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</si>
  <si>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</si>
  <si>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</si>
  <si>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</si>
  <si>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</si>
  <si>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</si>
  <si>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</si>
  <si>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</si>
  <si>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</si>
  <si>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</si>
  <si>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</si>
  <si>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</si>
  <si>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</si>
  <si>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</si>
  <si>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</si>
  <si>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</si>
  <si>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</si>
  <si>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</si>
  <si>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</si>
  <si>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</si>
  <si>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</si>
  <si>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</si>
  <si>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</si>
  <si>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</si>
  <si>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</si>
  <si>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</si>
  <si>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</si>
  <si>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</si>
  <si>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</si>
  <si>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</si>
  <si>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</si>
  <si>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</si>
  <si>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</si>
  <si>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</si>
  <si>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</si>
  <si>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</si>
  <si>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</si>
  <si>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</si>
  <si>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</si>
  <si>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</si>
  <si>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</si>
  <si>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</si>
  <si>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</si>
  <si>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</si>
  <si>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</si>
  <si>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</si>
  <si>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</si>
  <si>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</si>
  <si>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</si>
  <si>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</si>
  <si>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</si>
  <si>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</si>
  <si>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</si>
  <si>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</si>
  <si>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</si>
  <si>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</si>
  <si>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</si>
  <si>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</si>
  <si>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</si>
  <si>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</si>
  <si>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</si>
  <si>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</si>
  <si>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</si>
  <si>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</si>
  <si>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</si>
  <si>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</si>
  <si>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</si>
  <si>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</si>
  <si>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</si>
  <si>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</si>
  <si>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</si>
  <si>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</si>
  <si>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</si>
  <si>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</si>
  <si>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</si>
  <si>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</si>
  <si>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</si>
  <si>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</si>
  <si>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</si>
  <si>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</si>
  <si>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</si>
  <si>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</si>
  <si>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</si>
  <si>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</si>
  <si>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</si>
  <si>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</si>
  <si>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</si>
  <si>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</si>
  <si>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</si>
  <si>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</si>
  <si>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</si>
  <si>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</si>
  <si>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</si>
  <si>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</si>
  <si>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</si>
  <si>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</si>
  <si>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</si>
  <si>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</si>
  <si>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</si>
  <si>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</si>
  <si>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</si>
  <si>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</si>
  <si>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</si>
  <si>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</si>
  <si>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</si>
  <si>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</si>
  <si>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</si>
  <si>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</si>
  <si>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</si>
  <si>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</si>
  <si>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</si>
  <si>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</si>
  <si>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</si>
  <si>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</si>
  <si>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</si>
  <si>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</si>
  <si>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</si>
  <si>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</si>
  <si>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</si>
  <si>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</si>
  <si>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</si>
  <si>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</si>
  <si>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</si>
  <si>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</si>
  <si>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</si>
  <si>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</si>
  <si>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</si>
  <si>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</si>
  <si>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</si>
  <si>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</si>
  <si>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</si>
  <si>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</si>
  <si>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</si>
  <si>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</si>
  <si>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</si>
  <si>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</si>
  <si>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</si>
  <si>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</si>
  <si>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</si>
  <si>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</si>
  <si>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</si>
  <si>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</si>
  <si>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</si>
  <si>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</si>
  <si>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</si>
  <si>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</si>
  <si>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</si>
  <si>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</si>
  <si>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</si>
  <si>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</si>
  <si>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</si>
  <si>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</si>
  <si>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</si>
  <si>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</si>
  <si>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</si>
  <si>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</si>
  <si>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</si>
  <si>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</si>
  <si>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</si>
  <si>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</si>
  <si>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</si>
  <si>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</si>
  <si>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</si>
  <si>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</si>
  <si>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</si>
  <si>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</si>
  <si>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</si>
  <si>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</si>
  <si>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</si>
  <si>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</si>
  <si>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</si>
  <si>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</si>
  <si>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</si>
  <si>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</si>
  <si>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</si>
  <si>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</si>
  <si>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</si>
  <si>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</si>
  <si>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</si>
  <si>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</si>
  <si>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</si>
  <si>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</si>
  <si>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</si>
  <si>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</si>
  <si>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</si>
  <si>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</si>
  <si>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</si>
  <si>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</si>
  <si>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</si>
  <si>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</si>
  <si>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</si>
  <si>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</si>
  <si>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</si>
  <si>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</si>
  <si>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</si>
  <si>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</si>
  <si>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</si>
  <si>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</si>
  <si>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</si>
  <si>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</si>
  <si>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</si>
  <si>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</si>
  <si>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</si>
  <si>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</si>
  <si>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</si>
  <si>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</si>
  <si>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</si>
  <si>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</si>
  <si>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</si>
  <si>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</si>
  <si>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</si>
  <si>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</si>
  <si>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</si>
  <si>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</si>
  <si>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</si>
  <si>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</si>
  <si>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</si>
  <si>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</si>
  <si>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</si>
  <si>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</si>
  <si>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</si>
  <si>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</si>
  <si>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</si>
  <si>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</si>
  <si>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</si>
  <si>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</si>
  <si>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</si>
  <si>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</si>
  <si>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</si>
  <si>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</si>
  <si>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</si>
  <si>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</si>
  <si>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</si>
  <si>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</si>
  <si>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</si>
  <si>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</si>
  <si>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</si>
  <si>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</si>
  <si>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</si>
  <si>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</si>
  <si>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</si>
  <si>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</si>
  <si>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</si>
  <si>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</si>
  <si>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</si>
  <si>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</si>
  <si>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</si>
  <si>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</si>
  <si>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</si>
  <si>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</si>
  <si>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</si>
  <si>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</si>
  <si>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</si>
  <si>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</si>
  <si>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</si>
  <si>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</si>
  <si>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</si>
  <si>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</si>
  <si>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</si>
  <si>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</si>
  <si>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</si>
  <si>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</si>
  <si>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</si>
  <si>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</si>
  <si>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</si>
  <si>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</si>
  <si>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</si>
  <si>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</si>
  <si>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</si>
  <si>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</si>
  <si>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</si>
  <si>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</si>
  <si>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</si>
  <si>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</si>
  <si>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</si>
  <si>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</si>
  <si>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</si>
  <si>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</si>
  <si>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</si>
  <si>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</si>
  <si>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</si>
  <si>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</si>
  <si>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</si>
  <si>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</si>
  <si>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</si>
  <si>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</si>
  <si>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</si>
  <si>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</si>
  <si>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</si>
  <si>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</si>
  <si>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</si>
  <si>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</si>
  <si>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</si>
  <si>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</si>
  <si>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</si>
  <si>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</si>
  <si>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</si>
  <si>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</si>
  <si>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</si>
  <si>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</si>
  <si>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</si>
  <si>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</si>
  <si>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</si>
  <si>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</si>
  <si>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</si>
  <si>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</si>
  <si>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</si>
  <si>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</si>
  <si>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</si>
  <si>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</si>
  <si>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</si>
  <si>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</si>
  <si>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</si>
  <si>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</si>
  <si>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</si>
  <si>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</si>
  <si>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</si>
  <si>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</si>
  <si>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</si>
  <si>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</si>
  <si>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</si>
  <si>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</si>
  <si>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</si>
  <si>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</si>
  <si>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</si>
  <si>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</si>
  <si>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</si>
  <si>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</si>
  <si>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</si>
  <si>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</si>
  <si>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</si>
  <si>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</si>
  <si>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</si>
  <si>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</si>
  <si>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</si>
  <si>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</si>
  <si>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</si>
  <si>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</si>
  <si>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</si>
  <si>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</si>
  <si>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</si>
  <si>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</si>
  <si>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</si>
  <si>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</si>
  <si>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</si>
  <si>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</si>
  <si>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</si>
  <si>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</si>
  <si>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</si>
  <si>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</si>
  <si>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</si>
  <si>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</si>
  <si>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</si>
  <si>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</si>
  <si>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</si>
  <si>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</si>
  <si>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</si>
  <si>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</si>
  <si>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</si>
  <si>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</si>
  <si>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</si>
  <si>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</si>
  <si>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</si>
  <si>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</si>
  <si>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</si>
  <si>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</si>
  <si>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</si>
  <si>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</si>
  <si>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</si>
  <si>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</si>
  <si>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</si>
  <si>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</si>
  <si>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</si>
  <si>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</si>
  <si>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</si>
  <si>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</si>
  <si>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</si>
  <si>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</si>
  <si>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</si>
  <si>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</si>
  <si>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</si>
  <si>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</si>
  <si>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</si>
  <si>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</si>
  <si>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</si>
  <si>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</si>
  <si>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</si>
  <si>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</si>
  <si>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</si>
  <si>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</si>
  <si>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</si>
  <si>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</si>
  <si>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</si>
  <si>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</si>
  <si>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</si>
  <si>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</si>
  <si>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</si>
  <si>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</si>
  <si>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</si>
  <si>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</si>
  <si>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</si>
  <si>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</si>
  <si>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</si>
  <si>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</si>
  <si>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</si>
  <si>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</si>
  <si>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</si>
  <si>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</si>
  <si>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</si>
  <si>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</si>
  <si>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</si>
  <si>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</si>
  <si>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</si>
  <si>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</si>
  <si>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</si>
  <si>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</si>
  <si>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</si>
  <si>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</si>
  <si>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</si>
  <si>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</si>
  <si>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</si>
  <si>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</si>
  <si>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</si>
  <si>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</si>
  <si>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</si>
  <si>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</si>
  <si>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</si>
  <si>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</si>
  <si>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</si>
  <si>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</si>
  <si>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</si>
  <si>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</si>
  <si>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</si>
  <si>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</si>
  <si>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</si>
  <si>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</si>
  <si>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</si>
  <si>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</si>
  <si>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</si>
  <si>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</si>
  <si>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</si>
  <si>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</si>
  <si>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</si>
  <si>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</si>
  <si>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</si>
  <si>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</si>
  <si>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</si>
  <si>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</si>
  <si>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</si>
  <si>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</si>
  <si>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</si>
  <si>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</si>
  <si>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</si>
  <si>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</si>
  <si>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</si>
  <si>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</si>
  <si>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</si>
  <si>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</si>
  <si>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</si>
  <si>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</si>
  <si>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</si>
  <si>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</si>
  <si>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</si>
  <si>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</si>
  <si>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</si>
  <si>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</si>
  <si>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</si>
  <si>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</si>
  <si>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</si>
  <si>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</si>
  <si>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</si>
  <si>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</si>
  <si>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</si>
  <si>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</si>
  <si>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</si>
  <si>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</si>
  <si>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</si>
  <si>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</si>
  <si>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</si>
  <si>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</si>
  <si>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</si>
  <si>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</si>
  <si>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</si>
  <si>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</si>
  <si>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</si>
  <si>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</si>
  <si>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</si>
  <si>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</si>
  <si>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</si>
  <si>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</si>
  <si>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</si>
  <si>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</si>
  <si>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</si>
  <si>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</si>
  <si>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</si>
  <si>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</si>
  <si>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</si>
  <si>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</si>
  <si>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</si>
  <si>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</si>
  <si>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</si>
  <si>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</si>
  <si>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</si>
  <si>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</si>
  <si>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</si>
  <si>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</si>
  <si>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</si>
  <si>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</si>
  <si>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</si>
  <si>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</si>
  <si>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</si>
  <si>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</si>
  <si>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</si>
  <si>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</si>
  <si>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</si>
  <si>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</si>
  <si>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</si>
  <si>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</si>
  <si>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</si>
  <si>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</si>
  <si>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</si>
  <si>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</si>
  <si>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</si>
  <si>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</si>
  <si>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</si>
  <si>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</si>
  <si>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</si>
  <si>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</si>
  <si>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</si>
  <si>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</si>
  <si>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</si>
  <si>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</si>
  <si>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</si>
  <si>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</si>
  <si>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</si>
  <si>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</si>
  <si>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</si>
  <si>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</si>
  <si>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</si>
  <si>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</si>
  <si>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</si>
  <si>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</si>
  <si>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</si>
  <si>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</si>
  <si>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</si>
  <si>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</si>
  <si>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</si>
  <si>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</si>
  <si>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</si>
  <si>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</si>
  <si>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</si>
  <si>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</si>
  <si>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</si>
  <si>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</si>
  <si>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</si>
  <si>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</si>
  <si>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</si>
  <si>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</si>
  <si>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</si>
  <si>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</si>
  <si>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</si>
  <si>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</si>
  <si>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</si>
  <si>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</si>
  <si>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</si>
  <si>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</si>
  <si>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</si>
  <si>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</si>
  <si>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</si>
  <si>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</si>
  <si>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</si>
  <si>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</si>
  <si>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</si>
  <si>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</si>
  <si>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</si>
  <si>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</si>
  <si>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</si>
  <si>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</si>
  <si>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</si>
  <si>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</si>
  <si>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</si>
  <si>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</si>
  <si>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</si>
  <si>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</si>
  <si>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</si>
  <si>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</si>
  <si>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</si>
  <si>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</si>
  <si>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</si>
  <si>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</si>
  <si>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</si>
  <si>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</si>
  <si>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</si>
  <si>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</si>
  <si>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</si>
  <si>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</si>
  <si>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</si>
  <si>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</si>
  <si>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</si>
  <si>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</si>
  <si>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</si>
  <si>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</si>
  <si>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</si>
  <si>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</si>
  <si>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</si>
  <si>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</si>
  <si>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</si>
  <si>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</si>
  <si>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</si>
  <si>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</si>
  <si>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</si>
  <si>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</si>
  <si>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</si>
  <si>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</si>
  <si>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</si>
  <si>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</si>
  <si>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</si>
  <si>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</si>
  <si>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</si>
  <si>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</si>
  <si>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</si>
  <si>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</si>
  <si>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</si>
  <si>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</si>
  <si>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</si>
  <si>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</si>
  <si>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</si>
  <si>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</si>
  <si>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</si>
  <si>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</si>
  <si>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</si>
  <si>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</si>
  <si>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</si>
  <si>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</si>
  <si>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</si>
  <si>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</si>
  <si>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</si>
  <si>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</si>
  <si>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</si>
  <si>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</si>
  <si>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</si>
  <si>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</si>
  <si>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</si>
  <si>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</si>
  <si>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</si>
  <si>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</si>
  <si>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</si>
  <si>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</si>
  <si>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</si>
  <si>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</si>
  <si>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</si>
  <si>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</si>
  <si>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</si>
  <si>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</si>
  <si>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</si>
  <si>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</si>
  <si>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</si>
  <si>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</si>
  <si>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</si>
  <si>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</si>
  <si>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</si>
  <si>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</si>
  <si>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</si>
  <si>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</si>
  <si>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</si>
  <si>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</si>
  <si>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</si>
  <si>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</si>
  <si>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</si>
  <si>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</si>
  <si>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</si>
  <si>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</si>
  <si>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</si>
  <si>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</si>
  <si>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</si>
  <si>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</si>
  <si>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</si>
  <si>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</si>
  <si>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</si>
  <si>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</si>
  <si>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</si>
  <si>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</si>
  <si>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</si>
  <si>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</si>
  <si>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</si>
  <si>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</si>
  <si>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</si>
  <si>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</si>
  <si>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</si>
  <si>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</si>
  <si>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</si>
  <si>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</si>
  <si>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</si>
  <si>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</si>
  <si>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</si>
  <si>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</si>
  <si>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</si>
  <si>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</si>
  <si>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</si>
  <si>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</si>
  <si>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</si>
  <si>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</si>
  <si>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</si>
  <si>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</si>
  <si>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</si>
  <si>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</si>
  <si>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</si>
  <si>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</si>
  <si>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</si>
  <si>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</si>
  <si>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</si>
  <si>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</si>
  <si>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</si>
  <si>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</si>
  <si>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</si>
  <si>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</si>
  <si>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</si>
  <si>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</si>
  <si>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</si>
  <si>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</si>
  <si>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</si>
  <si>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</si>
  <si>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</si>
  <si>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</si>
  <si>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</si>
  <si>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</si>
  <si>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</si>
  <si>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</si>
  <si>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</si>
  <si>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</si>
  <si>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</si>
  <si>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</si>
  <si>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</si>
  <si>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</si>
  <si>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</si>
  <si>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</si>
  <si>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</si>
  <si>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</si>
  <si>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</si>
  <si>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</si>
  <si>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</si>
  <si>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</si>
  <si>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</si>
  <si>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</si>
  <si>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</si>
  <si>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</si>
  <si>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</si>
  <si>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</si>
  <si>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</si>
  <si>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</si>
  <si>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</si>
  <si>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</si>
  <si>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</si>
  <si>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</si>
  <si>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</si>
  <si>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</si>
  <si>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</si>
  <si>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</si>
  <si>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</si>
  <si>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</si>
  <si>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</si>
  <si>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</si>
  <si>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</si>
  <si>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</si>
  <si>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</si>
  <si>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</si>
  <si>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</si>
  <si>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</si>
  <si>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</si>
  <si>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</si>
  <si>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</si>
  <si>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</si>
  <si>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</si>
  <si>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</si>
  <si>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</si>
  <si>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</si>
  <si>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</si>
  <si>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</si>
  <si>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</si>
  <si>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</si>
  <si>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</si>
  <si>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</si>
  <si>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</si>
  <si>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</si>
  <si>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</si>
  <si>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</si>
  <si>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</si>
  <si>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</si>
  <si>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</si>
  <si>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</si>
  <si>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</si>
  <si>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</si>
  <si>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</si>
  <si>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</si>
  <si>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</si>
  <si>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</si>
  <si>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</si>
  <si>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</si>
  <si>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</si>
  <si>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</si>
  <si>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</si>
  <si>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</si>
  <si>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</si>
  <si>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</si>
  <si>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</si>
  <si>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</si>
  <si>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</si>
  <si>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</si>
  <si>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</si>
  <si>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</si>
  <si>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</si>
  <si>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</si>
  <si>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</si>
  <si>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</si>
  <si>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</si>
  <si>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</si>
  <si>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</si>
  <si>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</si>
  <si>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</si>
  <si>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</si>
  <si>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</si>
  <si>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</si>
  <si>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</si>
  <si>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</si>
  <si>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</si>
  <si>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</si>
  <si>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</si>
  <si>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</si>
  <si>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</si>
  <si>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</si>
  <si>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</si>
  <si>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</si>
  <si>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</si>
  <si>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</si>
  <si>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</si>
  <si>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</si>
  <si>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</si>
  <si>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</si>
  <si>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</si>
  <si>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</si>
  <si>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</si>
  <si>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</si>
  <si>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</si>
  <si>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</si>
  <si>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</si>
  <si>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</si>
  <si>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</si>
  <si>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</si>
  <si>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</si>
  <si>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</si>
  <si>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</si>
  <si>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</si>
  <si>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</si>
  <si>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</si>
  <si>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</si>
  <si>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</si>
  <si>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</si>
  <si>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</si>
  <si>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</si>
  <si>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</si>
  <si>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</si>
  <si>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</si>
  <si>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</si>
  <si>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</si>
  <si>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</si>
  <si>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</si>
  <si>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</si>
  <si>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</si>
  <si>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</si>
  <si>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</si>
  <si>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</si>
  <si>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</si>
  <si>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</si>
  <si>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</si>
  <si>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</si>
  <si>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</si>
  <si>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</si>
  <si>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</si>
  <si>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</si>
  <si>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</si>
  <si>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</si>
  <si>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</si>
  <si>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</si>
  <si>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</si>
  <si>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</si>
  <si>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</si>
  <si>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</si>
  <si>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</si>
  <si>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</si>
  <si>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</si>
  <si>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</si>
  <si>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</si>
  <si>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</si>
  <si>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</si>
  <si>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</si>
  <si>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</si>
  <si>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</si>
  <si>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</si>
  <si>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</si>
  <si>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</si>
  <si>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</si>
  <si>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</si>
  <si>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</si>
  <si>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</si>
  <si>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</si>
  <si>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</si>
  <si>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</si>
  <si>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</si>
  <si>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</si>
  <si>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</si>
  <si>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</si>
  <si>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</si>
  <si>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</si>
  <si>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</si>
  <si>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</si>
  <si>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</si>
  <si>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</si>
  <si>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</si>
  <si>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</si>
  <si>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</si>
  <si>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</si>
  <si>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</si>
  <si>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</si>
  <si>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</si>
  <si>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</si>
  <si>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</si>
  <si>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</si>
  <si>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</si>
  <si>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</si>
  <si>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</si>
  <si>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</si>
  <si>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</si>
  <si>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</si>
  <si>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</si>
  <si>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</si>
  <si>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</si>
  <si>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</si>
  <si>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</si>
  <si>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</si>
  <si>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</si>
  <si>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</si>
  <si>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</si>
  <si>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</si>
  <si>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</si>
  <si>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</si>
  <si>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</si>
  <si>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</si>
  <si>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</si>
  <si>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</si>
  <si>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</si>
  <si>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</si>
  <si>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</si>
  <si>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</si>
  <si>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</si>
  <si>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</si>
  <si>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</si>
  <si>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</si>
  <si>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</si>
  <si>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</si>
  <si>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</si>
  <si>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</si>
  <si>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</si>
  <si>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</si>
  <si>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</si>
  <si>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</si>
  <si>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</si>
  <si>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</si>
  <si>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</si>
  <si>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</si>
  <si>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</si>
  <si>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</si>
  <si>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</si>
  <si>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</si>
  <si>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</si>
  <si>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</si>
  <si>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</si>
  <si>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</si>
  <si>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</si>
  <si>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</si>
  <si>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</si>
  <si>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</si>
  <si>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</si>
  <si>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</si>
  <si>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</si>
  <si>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</si>
  <si>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</si>
  <si>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</si>
  <si>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</si>
  <si>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</si>
  <si>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</si>
  <si>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</si>
  <si>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</si>
  <si>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</si>
  <si>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</si>
  <si>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</si>
  <si>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</si>
  <si>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</si>
  <si>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</si>
  <si>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</si>
  <si>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</si>
  <si>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</si>
  <si>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</si>
  <si>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</si>
  <si>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</si>
  <si>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</si>
  <si>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</si>
  <si>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</si>
  <si>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</si>
  <si>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</si>
  <si>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</si>
  <si>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</si>
  <si>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</si>
  <si>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</si>
  <si>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</si>
  <si>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</si>
  <si>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</si>
  <si>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</si>
  <si>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</si>
  <si>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</si>
  <si>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</si>
  <si>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</si>
  <si>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</si>
  <si>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</si>
  <si>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</si>
  <si>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</si>
  <si>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</si>
  <si>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</si>
  <si>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</si>
  <si>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</si>
  <si>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</si>
  <si>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</si>
  <si>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</si>
  <si>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</si>
  <si>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</si>
  <si>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</si>
  <si>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</si>
  <si>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</si>
  <si>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</si>
  <si>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</si>
  <si>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</si>
  <si>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</si>
  <si>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</si>
  <si>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</si>
  <si>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</si>
  <si>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</si>
  <si>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</si>
  <si>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</si>
  <si>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</si>
  <si>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</si>
  <si>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</si>
  <si>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</si>
  <si>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</si>
  <si>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</si>
  <si>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</si>
  <si>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</si>
  <si>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</si>
  <si>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</si>
  <si>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</si>
  <si>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</si>
  <si>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</si>
  <si>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</si>
  <si>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</si>
  <si>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</si>
  <si>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</si>
  <si>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</si>
  <si>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</si>
  <si>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</si>
  <si>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</si>
  <si>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</si>
  <si>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</si>
  <si>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</si>
  <si>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</si>
  <si>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</si>
  <si>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</si>
  <si>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</si>
  <si>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</si>
  <si>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</si>
  <si>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</si>
  <si>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</si>
  <si>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</si>
  <si>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</si>
  <si>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</si>
  <si>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</si>
  <si>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</si>
  <si>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</si>
  <si>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</si>
  <si>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</si>
  <si>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</si>
  <si>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</si>
  <si>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</si>
  <si>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</si>
  <si>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</si>
  <si>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</si>
  <si>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</si>
  <si>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</si>
  <si>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</si>
  <si>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</si>
  <si>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</si>
  <si>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</si>
  <si>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</si>
  <si>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</si>
  <si>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</si>
  <si>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</si>
  <si>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</si>
  <si>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</si>
  <si>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</si>
  <si>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</si>
  <si>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</si>
  <si>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</si>
  <si>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</si>
  <si>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</si>
  <si>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</si>
  <si>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</si>
  <si>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</si>
  <si>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</si>
  <si>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</si>
  <si>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</si>
  <si>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</si>
  <si>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</si>
  <si>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</si>
  <si>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</si>
  <si>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</si>
  <si>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</si>
  <si>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</si>
  <si>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</si>
  <si>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</si>
  <si>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</si>
  <si>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</si>
  <si>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</si>
  <si>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</si>
  <si>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</si>
  <si>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</si>
  <si>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</si>
  <si>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</si>
  <si>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</si>
  <si>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</si>
  <si>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</si>
  <si>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</si>
  <si>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</si>
  <si>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</si>
  <si>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</si>
  <si>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</si>
  <si>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</si>
  <si>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</si>
  <si>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</si>
  <si>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</si>
  <si>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</si>
  <si>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</si>
  <si>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</si>
  <si>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</si>
  <si>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</si>
  <si>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</si>
  <si>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</si>
  <si>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</si>
  <si>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</si>
  <si>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</si>
  <si>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</si>
  <si>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</si>
  <si>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</si>
  <si>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</si>
  <si>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</si>
  <si>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</si>
  <si>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</si>
  <si>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</si>
  <si>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</si>
  <si>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</si>
  <si>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</si>
  <si>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</si>
  <si>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</si>
  <si>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</si>
  <si>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</si>
  <si>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</si>
  <si>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</si>
  <si>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</si>
  <si>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</si>
  <si>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</si>
  <si>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</si>
  <si>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</si>
  <si>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</si>
  <si>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</si>
  <si>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</si>
  <si>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</si>
  <si>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</si>
  <si>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</si>
  <si>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</si>
  <si>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</si>
  <si>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</si>
  <si>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</si>
  <si>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</si>
  <si>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</si>
  <si>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</si>
  <si>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</si>
  <si>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</si>
  <si>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</si>
  <si>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</si>
  <si>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</si>
  <si>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</si>
  <si>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</si>
  <si>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</si>
  <si>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</si>
  <si>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</si>
  <si>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</si>
  <si>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</si>
  <si>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</si>
  <si>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</si>
  <si>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</si>
  <si>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</si>
  <si>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</si>
  <si>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</si>
  <si>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</si>
  <si>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</si>
  <si>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</si>
  <si>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</si>
  <si>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</si>
  <si>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</si>
  <si>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</si>
  <si>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</si>
  <si>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</si>
  <si>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</si>
  <si>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</si>
  <si>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</si>
  <si>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</si>
  <si>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</si>
  <si>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</si>
  <si>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</si>
  <si>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</si>
  <si>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</si>
  <si>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</si>
  <si>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</si>
  <si>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</si>
  <si>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</si>
  <si>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</si>
  <si>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</si>
  <si>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</si>
  <si>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</si>
  <si>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</si>
  <si>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</si>
  <si>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</si>
  <si>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</si>
  <si>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</si>
  <si>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</si>
  <si>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</si>
  <si>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</si>
  <si>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</si>
  <si>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</si>
  <si>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</si>
  <si>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</si>
  <si>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</si>
  <si>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</si>
  <si>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</si>
  <si>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</si>
  <si>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</si>
  <si>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</si>
  <si>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</si>
  <si>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</si>
  <si>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</si>
  <si>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</si>
  <si>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</si>
  <si>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</si>
  <si>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</si>
  <si>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</si>
  <si>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</si>
  <si>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</si>
  <si>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</si>
  <si>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</si>
  <si>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</si>
  <si>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</si>
  <si>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</si>
  <si>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</si>
  <si>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</si>
  <si>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</si>
  <si>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</si>
  <si>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</si>
  <si>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</si>
  <si>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</si>
  <si>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</si>
  <si>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</si>
  <si>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</si>
  <si>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</si>
  <si>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</si>
  <si>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</si>
  <si>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</si>
  <si>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</si>
  <si>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</si>
  <si>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</si>
  <si>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</si>
  <si>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</si>
  <si>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</si>
  <si>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</si>
  <si>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</si>
  <si>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</si>
  <si>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</si>
  <si>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</si>
  <si>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</si>
  <si>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</si>
  <si>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</si>
  <si>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</si>
  <si>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</si>
  <si>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</si>
  <si>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</si>
  <si>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</si>
  <si>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</si>
  <si>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</si>
  <si>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</si>
  <si>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</si>
  <si>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</si>
  <si>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</si>
  <si>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</si>
  <si>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</si>
  <si>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</si>
  <si>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</si>
  <si>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</si>
  <si>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</si>
  <si>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</si>
  <si>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</si>
  <si>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</si>
  <si>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</si>
  <si>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</si>
  <si>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</si>
  <si>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</si>
  <si>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</si>
  <si>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</si>
  <si>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</si>
  <si>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</si>
  <si>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</si>
  <si>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</si>
  <si>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</si>
  <si>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</si>
  <si>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</si>
  <si>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</si>
  <si>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</si>
  <si>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</si>
  <si>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</si>
  <si>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</si>
  <si>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</si>
  <si>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</si>
  <si>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</si>
  <si>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</si>
  <si>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</si>
  <si>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</si>
  <si>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</si>
  <si>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</si>
  <si>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</si>
  <si>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</si>
  <si>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</si>
  <si>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</si>
  <si>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</si>
  <si>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</si>
  <si>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</si>
  <si>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</si>
  <si>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</si>
  <si>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</si>
  <si>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</si>
  <si>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</si>
  <si>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</si>
  <si>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</si>
  <si>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</si>
  <si>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</si>
  <si>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</si>
  <si>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</si>
  <si>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</si>
  <si>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</si>
  <si>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</si>
  <si>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</si>
  <si>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</si>
  <si>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</si>
  <si>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</si>
  <si>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</si>
  <si>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</si>
  <si>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</si>
  <si>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</si>
  <si>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</si>
  <si>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</si>
  <si>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</si>
  <si>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</si>
  <si>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</si>
  <si>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</si>
  <si>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</si>
  <si>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</si>
  <si>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</si>
  <si>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</si>
  <si>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</si>
  <si>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</si>
  <si>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</si>
  <si>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</si>
  <si>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</si>
  <si>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</si>
  <si>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</si>
  <si>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</si>
  <si>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</si>
  <si>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</si>
  <si>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</si>
  <si>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</si>
  <si>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</si>
  <si>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</si>
  <si>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</si>
  <si>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</si>
  <si>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</si>
  <si>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</si>
  <si>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</si>
  <si>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</si>
  <si>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</si>
  <si>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</si>
  <si>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</si>
  <si>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</si>
  <si>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</si>
  <si>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</si>
  <si>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</si>
  <si>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</si>
  <si>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</si>
  <si>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</si>
  <si>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</si>
  <si>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</si>
  <si>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</si>
  <si>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</si>
  <si>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</si>
  <si>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</si>
  <si>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</si>
  <si>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</si>
  <si>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</si>
  <si>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</si>
  <si>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</si>
  <si>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</si>
  <si>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</si>
  <si>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</si>
  <si>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</si>
  <si>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</si>
  <si>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</si>
  <si>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</si>
  <si>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</si>
  <si>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</si>
  <si>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</si>
  <si>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</si>
  <si>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</si>
  <si>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</si>
  <si>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</si>
  <si>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</si>
  <si>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</si>
  <si>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</si>
  <si>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</si>
  <si>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</si>
  <si>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</si>
  <si>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</si>
  <si>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</si>
  <si>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</si>
  <si>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</si>
  <si>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</si>
  <si>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</si>
  <si>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</si>
  <si>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</si>
  <si>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</si>
  <si>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</si>
  <si>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</si>
  <si>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</si>
  <si>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</si>
  <si>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</si>
  <si>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</si>
  <si>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</si>
  <si>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</si>
  <si>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</si>
  <si>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</si>
  <si>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</si>
  <si>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</si>
  <si>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</si>
  <si>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</si>
  <si>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</si>
  <si>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</si>
  <si>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</si>
  <si>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</si>
  <si>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</si>
  <si>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</si>
  <si>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</si>
  <si>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</si>
  <si>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</si>
  <si>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</si>
  <si>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</si>
  <si>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</si>
  <si>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</si>
  <si>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</si>
  <si>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</si>
  <si>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</si>
  <si>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</si>
  <si>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</si>
  <si>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</si>
  <si>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</si>
  <si>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</si>
  <si>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</si>
  <si>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</si>
  <si>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</si>
  <si>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</si>
  <si>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</si>
  <si>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</si>
  <si>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</si>
  <si>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</si>
  <si>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</si>
  <si>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</si>
  <si>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</si>
  <si>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</si>
  <si>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</si>
  <si>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</si>
  <si>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</si>
  <si>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</si>
  <si>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</si>
  <si>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</si>
  <si>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</si>
  <si>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</si>
  <si>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</si>
  <si>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</si>
  <si>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</si>
  <si>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</si>
  <si>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</si>
  <si>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</si>
  <si>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</si>
  <si>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</si>
  <si>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</si>
  <si>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</si>
  <si>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</si>
  <si>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</si>
  <si>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</si>
  <si>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</si>
  <si>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</si>
  <si>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</si>
  <si>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</si>
  <si>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</si>
  <si>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</si>
  <si>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</si>
  <si>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</si>
  <si>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</si>
  <si>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</si>
  <si>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</si>
  <si>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</si>
  <si>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</si>
  <si>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</si>
  <si>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</si>
  <si>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</si>
  <si>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</si>
  <si>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</si>
  <si>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</si>
  <si>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</si>
  <si>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</si>
  <si>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</si>
  <si>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</si>
  <si>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</si>
  <si>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</si>
  <si>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</si>
  <si>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</si>
  <si>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</si>
  <si>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</si>
  <si>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</si>
  <si>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</si>
  <si>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</si>
  <si>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</si>
  <si>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</si>
  <si>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</si>
  <si>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</si>
  <si>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</si>
  <si>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</si>
  <si>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</si>
  <si>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</si>
  <si>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</si>
  <si>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</si>
  <si>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</si>
  <si>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</si>
  <si>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</si>
  <si>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</si>
  <si>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</si>
  <si>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</si>
  <si>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</si>
  <si>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</si>
  <si>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</si>
  <si>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</si>
  <si>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</si>
  <si>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</si>
  <si>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</si>
  <si>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</si>
  <si>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</si>
  <si>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</si>
  <si>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</si>
  <si>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</si>
  <si>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</si>
  <si>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</si>
  <si>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</si>
  <si>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</si>
  <si>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</si>
  <si>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</si>
  <si>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</si>
  <si>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</si>
  <si>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</si>
  <si>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</si>
  <si>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</si>
  <si>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</si>
  <si>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</si>
  <si>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</si>
  <si>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</si>
  <si>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</si>
  <si>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</si>
  <si>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</si>
  <si>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</si>
  <si>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</si>
  <si>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</si>
  <si>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</si>
  <si>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</si>
  <si>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</si>
  <si>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</si>
  <si>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</si>
  <si>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</si>
  <si>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</si>
  <si>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</si>
  <si>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</si>
  <si>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</si>
  <si>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</si>
  <si>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</si>
  <si>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</si>
  <si>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</si>
  <si>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</si>
  <si>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</si>
  <si>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</si>
  <si>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</si>
  <si>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</si>
  <si>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</si>
  <si>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</si>
  <si>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</si>
  <si>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</si>
  <si>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</si>
  <si>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</si>
  <si>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</si>
  <si>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</si>
  <si>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</si>
  <si>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</si>
  <si>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</si>
  <si>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</si>
  <si>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</si>
  <si>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</si>
  <si>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</si>
  <si>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</si>
  <si>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</si>
  <si>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</si>
  <si>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</si>
  <si>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</si>
  <si>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</si>
  <si>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</si>
  <si>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</si>
  <si>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</si>
  <si>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</si>
  <si>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</si>
  <si>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</si>
  <si>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</si>
  <si>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</si>
  <si>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</si>
  <si>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</si>
  <si>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</si>
  <si>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</si>
  <si>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</si>
  <si>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</si>
  <si>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</si>
  <si>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</si>
  <si>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</si>
  <si>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</si>
  <si>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</si>
  <si>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</si>
  <si>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</si>
  <si>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</si>
  <si>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</si>
  <si>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</si>
  <si>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</si>
  <si>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</si>
  <si>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</si>
  <si>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</si>
  <si>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</si>
  <si>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</si>
  <si>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</si>
  <si>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</si>
  <si>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</si>
  <si>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</si>
  <si>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</si>
  <si>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</si>
  <si>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</si>
  <si>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</si>
  <si>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</si>
  <si>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</si>
  <si>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</si>
  <si>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</si>
  <si>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</si>
  <si>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</si>
  <si>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</si>
  <si>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</si>
  <si>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</si>
  <si>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</si>
  <si>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</si>
  <si>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</si>
  <si>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</si>
  <si>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</si>
  <si>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</si>
  <si>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</si>
  <si>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</si>
  <si>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</si>
  <si>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</si>
  <si>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</si>
  <si>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</si>
  <si>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</si>
  <si>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</si>
  <si>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</si>
  <si>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</si>
  <si>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</si>
  <si>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</si>
  <si>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</si>
  <si>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</si>
  <si>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</si>
  <si>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</si>
  <si>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</si>
  <si>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</si>
  <si>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</si>
  <si>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</si>
  <si>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</si>
  <si>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</si>
  <si>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</si>
  <si>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</si>
  <si>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</si>
  <si>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</si>
  <si>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</si>
  <si>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</si>
  <si>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</si>
  <si>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</si>
  <si>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</si>
  <si>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</si>
  <si>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</si>
  <si>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</si>
  <si>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</si>
  <si>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</si>
  <si>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</si>
  <si>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</si>
  <si>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</si>
  <si>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</si>
  <si>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</si>
  <si>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</si>
  <si>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</si>
  <si>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</si>
  <si>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</si>
  <si>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</si>
  <si>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</si>
  <si>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</si>
  <si>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</si>
  <si>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</si>
  <si>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</si>
  <si>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</si>
  <si>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</si>
  <si>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</si>
  <si>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</si>
  <si>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</si>
  <si>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</si>
  <si>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</si>
  <si>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</si>
  <si>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</si>
  <si>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</si>
  <si>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</si>
  <si>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</si>
  <si>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</si>
  <si>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</si>
  <si>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</si>
  <si>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</si>
  <si>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</si>
  <si>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</si>
  <si>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</si>
  <si>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</si>
  <si>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</si>
  <si>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</si>
  <si>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</si>
  <si>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</si>
  <si>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</si>
  <si>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</si>
  <si>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</si>
  <si>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</si>
  <si>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</si>
  <si>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</si>
  <si>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</si>
  <si>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</si>
  <si>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</si>
  <si>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</si>
  <si>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</si>
  <si>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</si>
  <si>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</si>
  <si>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</si>
  <si>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</si>
  <si>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</si>
  <si>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</si>
  <si>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</si>
  <si>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</si>
  <si>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</si>
  <si>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</si>
  <si>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</si>
  <si>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</si>
  <si>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</si>
  <si>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</si>
  <si>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</si>
  <si>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</si>
  <si>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</si>
  <si>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</si>
  <si>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</si>
  <si>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</si>
  <si>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</si>
  <si>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</si>
  <si>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</si>
  <si>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</si>
  <si>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</si>
  <si>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</si>
  <si>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</si>
  <si>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</si>
  <si>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</si>
  <si>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</si>
  <si>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</si>
  <si>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</si>
  <si>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</si>
  <si>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</si>
  <si>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</si>
  <si>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</si>
  <si>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</si>
  <si>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</si>
  <si>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</si>
  <si>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</si>
  <si>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</si>
  <si>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</si>
  <si>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</si>
  <si>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</si>
  <si>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</si>
  <si>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</si>
  <si>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</si>
  <si>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</si>
  <si>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</si>
  <si>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</si>
  <si>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</si>
  <si>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</si>
  <si>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</si>
  <si>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</si>
  <si>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</si>
  <si>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</si>
  <si>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</si>
  <si>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</si>
  <si>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</si>
  <si>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</si>
  <si>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</si>
  <si>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</si>
  <si>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</si>
  <si>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</si>
  <si>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</si>
  <si>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</si>
  <si>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</si>
  <si>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</si>
  <si>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</si>
  <si>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</si>
  <si>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</si>
  <si>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</si>
  <si>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</si>
  <si>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</si>
  <si>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</si>
  <si>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</si>
  <si>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</si>
  <si>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</si>
  <si>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</si>
  <si>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</si>
  <si>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</si>
  <si>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</si>
  <si>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</si>
  <si>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</si>
  <si>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</si>
  <si>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</si>
  <si>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</si>
  <si>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</si>
  <si>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</si>
  <si>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</si>
  <si>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</si>
  <si>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</si>
  <si>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</si>
  <si>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</si>
  <si>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</si>
  <si>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</si>
  <si>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</si>
  <si>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</si>
  <si>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</si>
  <si>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</si>
  <si>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</si>
  <si>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</si>
  <si>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</si>
  <si>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</si>
  <si>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</si>
  <si>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</si>
  <si>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</si>
  <si>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</si>
  <si>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</si>
  <si>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</si>
  <si>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</si>
  <si>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</si>
  <si>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</si>
  <si>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</si>
  <si>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</si>
  <si>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</si>
  <si>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</si>
  <si>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</si>
  <si>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</si>
  <si>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</si>
  <si>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</si>
  <si>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</si>
  <si>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</si>
  <si>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</si>
  <si>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</si>
  <si>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</si>
  <si>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</si>
  <si>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</si>
  <si>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</si>
  <si>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</si>
  <si>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</si>
  <si>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</si>
  <si>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</si>
  <si>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</si>
  <si>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</si>
  <si>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</si>
  <si>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</si>
  <si>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</si>
  <si>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</si>
  <si>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</si>
  <si>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</si>
  <si>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</si>
  <si>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</si>
  <si>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</si>
  <si>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</si>
  <si>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</si>
  <si>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</si>
  <si>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</si>
  <si>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</si>
  <si>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</si>
  <si>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</si>
  <si>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</si>
  <si>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</si>
  <si>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</si>
  <si>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</si>
  <si>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</si>
  <si>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</si>
  <si>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</si>
  <si>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</si>
  <si>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</si>
  <si>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</si>
  <si>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</si>
  <si>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</si>
  <si>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</si>
  <si>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</si>
  <si>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</si>
  <si>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</si>
  <si>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</si>
  <si>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</si>
  <si>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</si>
  <si>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</si>
  <si>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</si>
  <si>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</si>
  <si>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</si>
  <si>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</si>
  <si>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</si>
  <si>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</si>
  <si>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</si>
  <si>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</si>
  <si>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</si>
  <si>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</si>
  <si>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</si>
  <si>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</si>
  <si>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</si>
  <si>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</si>
  <si>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</si>
  <si>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</si>
  <si>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</si>
  <si>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</si>
  <si>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</si>
  <si>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</si>
  <si>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</si>
  <si>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</si>
  <si>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</si>
  <si>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</si>
  <si>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</si>
  <si>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</si>
  <si>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</si>
  <si>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</si>
  <si>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</si>
  <si>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</si>
  <si>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</si>
  <si>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</si>
  <si>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</si>
  <si>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</si>
  <si>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</si>
  <si>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</si>
  <si>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</si>
  <si>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</si>
  <si>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</si>
  <si>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</si>
  <si>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</si>
  <si>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</si>
  <si>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</si>
  <si>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</si>
  <si>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</si>
  <si>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</si>
  <si>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</si>
  <si>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</si>
  <si>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</si>
  <si>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</si>
  <si>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</si>
  <si>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</si>
  <si>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</si>
  <si>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</si>
  <si>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</si>
  <si>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</si>
  <si>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</si>
  <si>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</si>
  <si>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</si>
  <si>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</si>
  <si>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</si>
  <si>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</si>
  <si>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</si>
  <si>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</si>
  <si>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</si>
  <si>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</si>
  <si>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</si>
  <si>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</si>
  <si>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</si>
  <si>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</si>
  <si>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</si>
  <si>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</si>
  <si>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</si>
  <si>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</si>
  <si>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</si>
  <si>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</si>
  <si>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</si>
  <si>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</si>
  <si>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</si>
  <si>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</si>
  <si>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</si>
  <si>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</si>
  <si>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</si>
  <si>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</si>
  <si>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</si>
  <si>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</si>
  <si>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</si>
  <si>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</si>
  <si>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</si>
  <si>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</si>
  <si>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</si>
  <si>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</si>
  <si>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</si>
  <si>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</si>
  <si>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</si>
  <si>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</si>
  <si>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</si>
  <si>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</si>
  <si>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</si>
  <si>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</si>
  <si>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</si>
  <si>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</si>
  <si>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</si>
  <si>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</si>
  <si>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</si>
  <si>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</si>
  <si>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</si>
  <si>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</si>
  <si>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</si>
  <si>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</si>
  <si>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</si>
  <si>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</si>
  <si>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</si>
  <si>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</si>
  <si>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</si>
  <si>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</si>
  <si>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</si>
  <si>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</si>
  <si>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</si>
  <si>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</si>
  <si>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</si>
  <si>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</si>
  <si>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</si>
  <si>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</si>
  <si>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</si>
  <si>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</si>
  <si>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</si>
  <si>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</si>
  <si>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</si>
  <si>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</si>
  <si>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</si>
  <si>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</si>
  <si>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</si>
  <si>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</si>
  <si>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</si>
  <si>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</si>
  <si>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</si>
  <si>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</si>
  <si>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</si>
  <si>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</si>
  <si>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</si>
  <si>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</si>
  <si>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</si>
  <si>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</si>
  <si>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</si>
  <si>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</si>
  <si>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</si>
  <si>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</si>
  <si>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</si>
  <si>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</si>
  <si>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</si>
  <si>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</si>
  <si>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</si>
  <si>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</si>
  <si>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</si>
  <si>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</si>
  <si>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</si>
  <si>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</si>
  <si>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</si>
  <si>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</si>
  <si>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</si>
  <si>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</si>
  <si>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</si>
  <si>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</si>
  <si>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</si>
  <si>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</si>
  <si>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</si>
  <si>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</si>
  <si>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</si>
  <si>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</si>
  <si>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</si>
  <si>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</si>
  <si>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</si>
  <si>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</si>
  <si>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</si>
  <si>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</si>
  <si>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</si>
  <si>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</si>
  <si>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</si>
  <si>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</si>
  <si>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</si>
  <si>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</si>
  <si>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</si>
  <si>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</si>
  <si>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</si>
  <si>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</si>
  <si>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</si>
  <si>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</si>
  <si>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</si>
  <si>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</si>
  <si>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</si>
  <si>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</si>
  <si>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</si>
  <si>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</si>
  <si>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</si>
  <si>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</si>
  <si>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</si>
  <si>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</si>
  <si>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</si>
  <si>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</si>
  <si>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</si>
  <si>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</si>
  <si>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</si>
  <si>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</si>
  <si>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</si>
  <si>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</si>
  <si>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</si>
  <si>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</si>
  <si>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</si>
  <si>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</si>
  <si>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</si>
  <si>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</si>
  <si>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</si>
  <si>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</si>
  <si>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</si>
  <si>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</si>
  <si>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</si>
  <si>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</si>
  <si>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</si>
  <si>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</si>
  <si>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</si>
  <si>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</si>
  <si>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</si>
  <si>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</si>
  <si>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</si>
  <si>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</si>
  <si>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</si>
  <si>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</si>
  <si>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</si>
  <si>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</si>
  <si>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</si>
  <si>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</si>
  <si>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</si>
  <si>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</si>
  <si>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</si>
  <si>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</si>
  <si>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</si>
  <si>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</si>
  <si>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</si>
  <si>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</si>
  <si>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</si>
  <si>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</si>
  <si>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</si>
  <si>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</si>
  <si>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</si>
  <si>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</si>
  <si>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</si>
  <si>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</si>
  <si>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</si>
  <si>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</si>
  <si>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</si>
  <si>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</si>
  <si>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</si>
  <si>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</si>
  <si>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</si>
  <si>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</si>
  <si>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</si>
  <si>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</si>
  <si>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</si>
  <si>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</si>
  <si>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</si>
  <si>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</si>
  <si>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</si>
  <si>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</si>
  <si>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</si>
  <si>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</si>
  <si>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</si>
  <si>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</si>
  <si>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</si>
  <si>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</si>
  <si>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</si>
  <si>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</si>
  <si>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</si>
  <si>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</si>
  <si>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</si>
  <si>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</si>
  <si>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</si>
  <si>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</si>
  <si>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</si>
  <si>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</si>
  <si>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</si>
  <si>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</si>
  <si>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</si>
  <si>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</si>
  <si>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</si>
  <si>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</si>
  <si>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</si>
  <si>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</si>
  <si>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</si>
  <si>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</si>
  <si>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</si>
  <si>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</si>
  <si>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</si>
  <si>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</si>
  <si>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</si>
  <si>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</si>
  <si>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</si>
  <si>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</si>
  <si>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</si>
  <si>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</si>
  <si>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</si>
  <si>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</si>
  <si>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</si>
  <si>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</si>
  <si>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</si>
  <si>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</si>
  <si>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</si>
  <si>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</si>
  <si>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</si>
  <si>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</si>
  <si>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</si>
  <si>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</si>
  <si>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</si>
  <si>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</si>
  <si>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</si>
  <si>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</si>
  <si>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</si>
  <si>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</si>
  <si>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</si>
  <si>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</si>
  <si>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</si>
  <si>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</si>
  <si>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</si>
  <si>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</si>
  <si>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</si>
  <si>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</si>
  <si>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</si>
  <si>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</si>
  <si>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</si>
  <si>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</si>
  <si>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</si>
  <si>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</si>
  <si>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</si>
  <si>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</si>
  <si>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</si>
  <si>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</si>
  <si>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</si>
  <si>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</si>
  <si>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</si>
  <si>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</si>
  <si>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</si>
  <si>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</si>
  <si>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</si>
  <si>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</si>
  <si>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</si>
  <si>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</si>
  <si>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</si>
  <si>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</si>
  <si>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</si>
  <si>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</si>
  <si>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</si>
  <si>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</si>
  <si>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</si>
  <si>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</si>
  <si>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</si>
  <si>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</si>
  <si>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</si>
  <si>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</si>
  <si>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</si>
  <si>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</si>
  <si>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</si>
  <si>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</si>
  <si>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</si>
  <si>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</si>
  <si>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</si>
  <si>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</si>
  <si>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</si>
  <si>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</si>
  <si>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</si>
  <si>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</si>
  <si>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</si>
  <si>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</si>
  <si>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</si>
  <si>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</si>
  <si>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</si>
  <si>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</si>
  <si>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</si>
  <si>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</si>
  <si>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</si>
  <si>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</si>
  <si>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</si>
  <si>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</si>
  <si>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</si>
  <si>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</si>
  <si>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</si>
  <si>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</si>
  <si>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</si>
  <si>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</si>
  <si>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</si>
  <si>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</si>
  <si>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</si>
  <si>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</si>
  <si>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</si>
  <si>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</si>
  <si>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</si>
  <si>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</si>
  <si>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</si>
  <si>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</si>
  <si>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</si>
  <si>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</si>
  <si>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</si>
  <si>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</si>
  <si>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</si>
  <si>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</si>
  <si>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</si>
  <si>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</si>
  <si>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</si>
  <si>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</si>
  <si>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</si>
  <si>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</si>
  <si>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</si>
  <si>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</si>
  <si>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</si>
  <si>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</si>
  <si>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</si>
  <si>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</si>
  <si>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</si>
  <si>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</si>
  <si>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</si>
  <si>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</si>
  <si>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</si>
  <si>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</si>
  <si>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</si>
  <si>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</si>
  <si>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</si>
  <si>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</si>
  <si>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</si>
  <si>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</si>
  <si>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</si>
  <si>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</si>
  <si>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</si>
  <si>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</si>
  <si>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</si>
  <si>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</si>
  <si>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</si>
  <si>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</si>
  <si>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</si>
  <si>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</si>
  <si>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</si>
  <si>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</si>
  <si>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</si>
  <si>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</si>
  <si>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</si>
  <si>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</si>
  <si>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</si>
  <si>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</si>
  <si>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</si>
  <si>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</si>
  <si>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</si>
  <si>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</si>
  <si>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</si>
  <si>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</si>
  <si>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</si>
  <si>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</si>
  <si>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</si>
  <si>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</si>
  <si>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</si>
  <si>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</si>
  <si>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</si>
  <si>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</si>
  <si>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</si>
  <si>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</si>
  <si>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</si>
  <si>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</si>
  <si>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</si>
  <si>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</si>
  <si>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</si>
  <si>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</si>
  <si>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</si>
  <si>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</si>
  <si>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</si>
  <si>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</si>
  <si>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</si>
  <si>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</si>
  <si>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</si>
  <si>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</si>
  <si>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</si>
  <si>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</si>
  <si>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</si>
  <si>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</si>
  <si>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</si>
  <si>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</si>
  <si>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</si>
  <si>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</si>
  <si>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</si>
  <si>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</si>
  <si>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</si>
  <si>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</si>
  <si>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</si>
  <si>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</si>
  <si>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</si>
  <si>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</si>
  <si>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</si>
  <si>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</si>
  <si>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</si>
  <si>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</si>
  <si>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</si>
  <si>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</si>
  <si>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</si>
  <si>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</si>
  <si>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</si>
  <si>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</si>
  <si>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</si>
  <si>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</si>
  <si>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</si>
  <si>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</si>
  <si>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</si>
  <si>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</si>
  <si>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</si>
  <si>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</si>
  <si>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</si>
  <si>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</si>
  <si>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</si>
  <si>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</si>
  <si>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</si>
  <si>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</si>
  <si>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</si>
  <si>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</si>
  <si>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</si>
  <si>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</si>
  <si>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</si>
  <si>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</si>
  <si>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</si>
  <si>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</si>
  <si>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</si>
  <si>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</si>
  <si>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</si>
  <si>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</si>
  <si>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</si>
  <si>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</si>
  <si>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</si>
  <si>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</si>
  <si>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</si>
  <si>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</si>
  <si>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</si>
  <si>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</si>
  <si>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</si>
  <si>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</si>
  <si>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</si>
  <si>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</si>
  <si>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</si>
  <si>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</si>
  <si>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</si>
  <si>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</si>
  <si>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</si>
  <si>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</si>
  <si>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</si>
  <si>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</si>
  <si>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</si>
  <si>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</si>
  <si>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</si>
  <si>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</si>
  <si>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</si>
  <si>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</si>
  <si>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</si>
  <si>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</si>
  <si>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</si>
  <si>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</si>
  <si>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</si>
  <si>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</si>
  <si>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</si>
  <si>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</si>
  <si>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</si>
  <si>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</si>
  <si>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</si>
  <si>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</si>
  <si>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</si>
  <si>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</si>
  <si>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</si>
  <si>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</si>
  <si>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</si>
  <si>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</si>
  <si>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</si>
  <si>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</si>
  <si>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</si>
  <si>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</si>
  <si>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</si>
  <si>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</si>
  <si>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</si>
  <si>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</si>
  <si>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</si>
  <si>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</si>
  <si>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</si>
  <si>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</si>
  <si>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</si>
  <si>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</si>
  <si>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</si>
  <si>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</si>
  <si>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</si>
  <si>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</si>
  <si>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</si>
  <si>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</si>
  <si>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</si>
  <si>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</si>
  <si>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</si>
  <si>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</si>
  <si>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</si>
  <si>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</si>
  <si>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</si>
  <si>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</si>
  <si>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</si>
  <si>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</si>
  <si>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</si>
  <si>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</si>
  <si>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</si>
  <si>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</si>
  <si>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</si>
  <si>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</si>
  <si>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</si>
  <si>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</si>
  <si>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</si>
  <si>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</si>
  <si>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</si>
  <si>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</si>
  <si>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</si>
  <si>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</si>
  <si>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</si>
  <si>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</si>
  <si>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</si>
  <si>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</si>
  <si>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</si>
  <si>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</si>
  <si>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</si>
  <si>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</si>
  <si>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</si>
  <si>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</si>
  <si>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</si>
  <si>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</si>
  <si>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</si>
  <si>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</si>
  <si>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</si>
  <si>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</si>
  <si>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</si>
  <si>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</si>
  <si>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</si>
  <si>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</si>
  <si>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</si>
  <si>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</si>
  <si>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</si>
  <si>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</si>
  <si>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</si>
  <si>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</si>
  <si>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</si>
  <si>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</si>
  <si>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</si>
  <si>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</si>
  <si>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</si>
  <si>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</si>
  <si>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</si>
  <si>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</si>
  <si>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</si>
  <si>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</si>
  <si>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</si>
  <si>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</si>
  <si>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</si>
  <si>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</si>
  <si>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</si>
  <si>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</si>
  <si>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</si>
  <si>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</si>
  <si>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</si>
  <si>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</si>
  <si>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</si>
  <si>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</si>
  <si>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</si>
  <si>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</si>
  <si>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</si>
  <si>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</si>
  <si>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</si>
  <si>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</si>
  <si>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</si>
  <si>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</si>
  <si>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</si>
  <si>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</si>
  <si>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</si>
  <si>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</si>
  <si>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</si>
  <si>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</si>
  <si>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</si>
  <si>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</si>
  <si>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</si>
  <si>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</si>
  <si>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</si>
  <si>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</si>
  <si>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</si>
  <si>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</si>
  <si>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</si>
  <si>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</si>
  <si>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</si>
  <si>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</si>
  <si>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</si>
  <si>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</si>
  <si>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</si>
  <si>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</si>
  <si>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</si>
  <si>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</si>
  <si>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</si>
  <si>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</si>
  <si>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</si>
  <si>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</si>
  <si>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</si>
  <si>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</si>
  <si>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</si>
  <si>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</si>
  <si>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</si>
  <si>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</si>
  <si>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</si>
  <si>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</si>
  <si>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</si>
  <si>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</si>
  <si>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</si>
  <si>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</si>
  <si>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</si>
  <si>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</si>
  <si>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</si>
  <si>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</si>
  <si>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</si>
  <si>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</si>
  <si>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</si>
  <si>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</si>
  <si>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</si>
  <si>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</si>
  <si>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</si>
  <si>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</si>
  <si>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</si>
  <si>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</si>
  <si>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</si>
  <si>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</si>
  <si>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</si>
  <si>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</si>
  <si>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</si>
  <si>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</si>
  <si>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</si>
  <si>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</si>
  <si>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</si>
  <si>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</si>
  <si>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</si>
  <si>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</si>
  <si>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</si>
  <si>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</si>
  <si>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</si>
  <si>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</si>
  <si>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</si>
  <si>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</si>
  <si>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</si>
  <si>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</si>
  <si>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</si>
  <si>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</si>
  <si>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</si>
  <si>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</si>
  <si>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</si>
  <si>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</si>
  <si>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</si>
  <si>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</si>
  <si>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</si>
  <si>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</si>
  <si>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</si>
  <si>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</si>
  <si>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</si>
  <si>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</si>
  <si>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</si>
  <si>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</si>
  <si>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</si>
  <si>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</si>
  <si>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</si>
  <si>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</si>
  <si>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</si>
  <si>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</si>
  <si>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</si>
  <si>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</si>
  <si>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</si>
  <si>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</si>
  <si>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</si>
  <si>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</si>
  <si>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</si>
  <si>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</si>
  <si>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</si>
  <si>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</si>
  <si>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</si>
  <si>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</si>
  <si>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</si>
  <si>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</si>
  <si>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</si>
  <si>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</si>
  <si>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</si>
  <si>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</si>
  <si>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</si>
  <si>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</si>
  <si>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</si>
  <si>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</si>
  <si>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</si>
  <si>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</si>
  <si>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</si>
  <si>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</si>
  <si>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</si>
  <si>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</si>
  <si>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</si>
  <si>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</si>
  <si>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</si>
  <si>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</si>
  <si>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</si>
  <si>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</si>
  <si>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</si>
  <si>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</si>
  <si>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</si>
  <si>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</si>
  <si>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</si>
  <si>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</si>
  <si>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</si>
  <si>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</si>
  <si>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</si>
  <si>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</si>
  <si>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</si>
  <si>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</si>
  <si>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</si>
  <si>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</si>
  <si>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</si>
  <si>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</si>
  <si>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</si>
  <si>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</si>
  <si>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</si>
  <si>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</si>
  <si>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</si>
  <si>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</si>
  <si>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</si>
  <si>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</si>
  <si>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</si>
  <si>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</si>
  <si>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</si>
  <si>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</si>
  <si>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</si>
  <si>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</si>
  <si>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</si>
  <si>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</si>
  <si>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</si>
  <si>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</si>
  <si>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</si>
  <si>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</si>
  <si>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</si>
  <si>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</si>
  <si>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</si>
  <si>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</si>
  <si>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</si>
  <si>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</si>
  <si>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</si>
  <si>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</si>
  <si>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</si>
  <si>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</si>
  <si>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</si>
  <si>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</si>
  <si>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</si>
  <si>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</si>
  <si>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</si>
  <si>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</si>
  <si>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</si>
  <si>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</si>
  <si>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</si>
  <si>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</si>
  <si>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</si>
  <si>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</si>
  <si>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</si>
  <si>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</si>
  <si>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</si>
  <si>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</si>
  <si>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</si>
  <si>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</si>
  <si>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</si>
  <si>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</si>
  <si>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</si>
  <si>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</si>
  <si>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</si>
  <si>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</si>
  <si>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</si>
  <si>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</si>
  <si>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</si>
  <si>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</si>
  <si>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</si>
  <si>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</si>
  <si>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</si>
  <si>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</si>
  <si>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</si>
  <si>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</si>
  <si>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</si>
  <si>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</si>
  <si>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</si>
  <si>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</si>
  <si>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</si>
  <si>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</si>
  <si>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</si>
  <si>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</si>
  <si>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</si>
  <si>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</si>
  <si>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</si>
  <si>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</si>
  <si>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</si>
  <si>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</si>
  <si>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</si>
  <si>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</si>
  <si>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</si>
  <si>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</si>
  <si>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</si>
  <si>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</si>
  <si>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</si>
  <si>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</si>
  <si>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</si>
  <si>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</si>
  <si>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</si>
  <si>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</si>
  <si>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</si>
  <si>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</si>
  <si>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</si>
  <si>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</si>
  <si>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</si>
  <si>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</si>
  <si>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</si>
  <si>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</si>
  <si>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</si>
  <si>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</si>
  <si>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</si>
  <si>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</si>
  <si>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</si>
  <si>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</si>
  <si>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</si>
  <si>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</si>
  <si>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</si>
  <si>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</si>
  <si>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</si>
  <si>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</si>
  <si>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</si>
  <si>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</si>
  <si>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</si>
  <si>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</si>
  <si>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</si>
  <si>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</si>
  <si>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</si>
  <si>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</si>
  <si>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</si>
  <si>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</si>
  <si>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</si>
  <si>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</si>
  <si>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</si>
  <si>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</si>
  <si>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</si>
  <si>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</si>
  <si>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</si>
  <si>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</si>
  <si>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</si>
  <si>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</si>
  <si>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</si>
  <si>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</si>
  <si>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</si>
  <si>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</si>
  <si>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</si>
  <si>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</si>
  <si>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</si>
  <si>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</si>
  <si>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</si>
  <si>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</si>
  <si>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</si>
  <si>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</si>
  <si>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</si>
  <si>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</si>
  <si>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</si>
  <si>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</si>
  <si>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</si>
  <si>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</si>
  <si>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</si>
  <si>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</si>
  <si>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</si>
  <si>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</si>
  <si>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</si>
  <si>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</si>
  <si>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</si>
  <si>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</si>
  <si>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</si>
  <si>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</si>
  <si>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</si>
  <si>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</si>
  <si>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</si>
  <si>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</si>
  <si>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</si>
  <si>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</si>
  <si>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</si>
  <si>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</si>
  <si>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</si>
  <si>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</si>
  <si>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</si>
  <si>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</si>
  <si>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</si>
  <si>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</si>
  <si>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</si>
  <si>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</si>
  <si>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</si>
  <si>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</si>
  <si>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</si>
  <si>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</si>
  <si>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</si>
  <si>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</si>
  <si>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</si>
  <si>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</si>
  <si>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</si>
  <si>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</si>
  <si>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</si>
  <si>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</si>
  <si>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</si>
  <si>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</si>
  <si>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</si>
  <si>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</si>
  <si>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</si>
  <si>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</si>
  <si>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</si>
  <si>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</si>
  <si>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</si>
  <si>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</si>
  <si>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</si>
  <si>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</si>
  <si>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</si>
  <si>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</si>
  <si>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</si>
  <si>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</si>
  <si>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</si>
  <si>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</si>
  <si>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</si>
  <si>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</si>
  <si>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</si>
  <si>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</si>
  <si>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</si>
  <si>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</si>
  <si>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</si>
  <si>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</si>
  <si>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</si>
  <si>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</si>
  <si>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</si>
  <si>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</si>
  <si>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</si>
  <si>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</si>
  <si>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</si>
  <si>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</si>
  <si>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</si>
  <si>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</si>
  <si>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</si>
  <si>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</si>
  <si>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</si>
  <si>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</si>
  <si>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</si>
  <si>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</si>
  <si>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</si>
  <si>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</si>
  <si>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</si>
  <si>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</si>
  <si>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</si>
  <si>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</si>
  <si>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</si>
  <si>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</si>
  <si>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</si>
  <si>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</si>
  <si>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</si>
  <si>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</si>
  <si>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</si>
  <si>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</si>
  <si>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</si>
  <si>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</si>
  <si>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</si>
  <si>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</si>
  <si>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</si>
  <si>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</si>
  <si>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</si>
  <si>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</si>
  <si>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</si>
  <si>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</si>
  <si>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</si>
  <si>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</si>
  <si>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</si>
  <si>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</si>
  <si>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</si>
  <si>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</si>
  <si>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</si>
  <si>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</si>
  <si>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</si>
  <si>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</si>
  <si>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</si>
  <si>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</si>
  <si>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</si>
  <si>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</si>
  <si>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</si>
  <si>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</si>
  <si>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</si>
  <si>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</si>
  <si>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</si>
  <si>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</si>
  <si>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</si>
  <si>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</si>
  <si>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</si>
  <si>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</si>
  <si>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</si>
  <si>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</si>
  <si>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</si>
  <si>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</si>
  <si>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</si>
  <si>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</si>
  <si>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</si>
  <si>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</si>
  <si>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</si>
  <si>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</si>
  <si>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</si>
  <si>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</si>
  <si>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</si>
  <si>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</si>
  <si>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</si>
  <si>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</si>
  <si>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</si>
  <si>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</si>
  <si>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</si>
  <si>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</si>
  <si>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</si>
  <si>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</si>
  <si>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</si>
  <si>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</si>
  <si>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</si>
  <si>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</si>
  <si>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</si>
  <si>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</si>
  <si>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</si>
  <si>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</si>
  <si>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</si>
  <si>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</si>
  <si>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</si>
  <si>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</si>
  <si>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</si>
  <si>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</si>
  <si>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</si>
  <si>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</si>
  <si>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</si>
  <si>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</si>
  <si>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</si>
  <si>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</si>
  <si>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</si>
  <si>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</si>
  <si>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</si>
  <si>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</si>
  <si>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</si>
  <si>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</si>
  <si>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</si>
  <si>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</si>
  <si>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</si>
  <si>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</si>
  <si>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</si>
  <si>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</si>
  <si>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</si>
  <si>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</si>
  <si>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</si>
  <si>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</si>
  <si>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</si>
  <si>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</si>
  <si>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</si>
  <si>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</si>
  <si>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</si>
  <si>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</si>
  <si>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</si>
  <si>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</si>
  <si>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</si>
  <si>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</si>
  <si>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</si>
  <si>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</si>
  <si>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</si>
  <si>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</si>
  <si>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</si>
  <si>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</si>
  <si>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</si>
  <si>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</si>
  <si>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</si>
  <si>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</si>
  <si>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</si>
  <si>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</si>
  <si>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</si>
  <si>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</si>
  <si>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</si>
  <si>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</si>
  <si>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</si>
  <si>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</si>
  <si>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</si>
  <si>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</si>
  <si>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</si>
  <si>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</si>
  <si>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</si>
  <si>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</si>
  <si>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</si>
  <si>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</si>
  <si>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</si>
  <si>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</si>
  <si>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</si>
  <si>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</si>
  <si>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</si>
  <si>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</si>
  <si>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</si>
  <si>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</si>
  <si>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</si>
  <si>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</si>
  <si>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</si>
  <si>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</si>
  <si>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</si>
  <si>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</si>
  <si>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</si>
  <si>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</si>
  <si>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</si>
  <si>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</si>
  <si>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</si>
  <si>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</si>
  <si>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</si>
  <si>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</si>
  <si>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</si>
  <si>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</si>
  <si>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</si>
  <si>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</si>
  <si>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</si>
  <si>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</si>
  <si>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</si>
  <si>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</si>
  <si>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</si>
  <si>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</si>
  <si>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</si>
  <si>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</si>
  <si>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</si>
  <si>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</si>
  <si>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</si>
  <si>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</si>
  <si>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</si>
  <si>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</si>
  <si>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</si>
  <si>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</si>
  <si>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</si>
  <si>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</si>
  <si>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</si>
  <si>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</si>
  <si>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</si>
  <si>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</si>
  <si>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</si>
  <si>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</si>
  <si>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</si>
  <si>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</si>
  <si>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</si>
  <si>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</si>
  <si>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</si>
  <si>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</si>
  <si>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</si>
  <si>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</si>
  <si>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</si>
  <si>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</si>
  <si>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</si>
  <si>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</si>
  <si>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</si>
  <si>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</si>
  <si>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</si>
  <si>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</si>
  <si>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</si>
  <si>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</si>
  <si>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</si>
  <si>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</si>
  <si>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</si>
  <si>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</si>
  <si>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</si>
  <si>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</si>
  <si>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</si>
  <si>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</si>
  <si>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</si>
  <si>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</si>
  <si>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</si>
  <si>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</si>
  <si>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</si>
  <si>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</si>
  <si>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</si>
  <si>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</si>
  <si>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</si>
  <si>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</si>
  <si>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</si>
  <si>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</si>
  <si>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</si>
  <si>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</si>
  <si>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</si>
  <si>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</si>
  <si>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</si>
  <si>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</si>
  <si>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</si>
  <si>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</si>
  <si>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</si>
  <si>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</si>
  <si>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</si>
  <si>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</si>
  <si>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</si>
  <si>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</si>
  <si>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</si>
  <si>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</si>
  <si>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</si>
  <si>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</si>
  <si>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</si>
  <si>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</si>
  <si>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</si>
  <si>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</si>
  <si>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</si>
  <si>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</si>
  <si>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</si>
  <si>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</si>
  <si>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</si>
  <si>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</si>
  <si>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</si>
  <si>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</si>
  <si>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</si>
  <si>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</si>
  <si>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</si>
  <si>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</si>
  <si>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</si>
  <si>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</si>
  <si>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</si>
  <si>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</si>
  <si>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</si>
  <si>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</si>
  <si>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</si>
  <si>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</si>
  <si>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</si>
  <si>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</si>
  <si>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</si>
  <si>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</si>
  <si>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</si>
  <si>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</si>
  <si>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</si>
  <si>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</si>
  <si>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</si>
  <si>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</si>
  <si>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</si>
  <si>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</si>
  <si>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</si>
  <si>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</si>
  <si>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</si>
  <si>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</si>
  <si>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</si>
  <si>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</si>
  <si>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</si>
  <si>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</si>
  <si>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</si>
  <si>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</si>
  <si>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</si>
  <si>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</si>
  <si>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</si>
  <si>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</si>
  <si>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</si>
  <si>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</si>
  <si>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</si>
  <si>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</si>
  <si>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</si>
  <si>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</si>
  <si>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</si>
  <si>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</si>
  <si>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</si>
  <si>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</si>
  <si>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</si>
  <si>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</si>
  <si>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</si>
  <si>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</si>
  <si>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</si>
  <si>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</si>
  <si>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</si>
  <si>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</si>
  <si>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</si>
  <si>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</si>
  <si>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</si>
  <si>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</si>
  <si>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</si>
  <si>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</si>
  <si>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</si>
  <si>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</si>
  <si>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</si>
  <si>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</si>
  <si>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</si>
  <si>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</si>
  <si>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</si>
  <si>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</si>
  <si>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</si>
  <si>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</si>
  <si>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</si>
  <si>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</si>
  <si>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</si>
  <si>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</si>
  <si>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</si>
  <si>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</si>
  <si>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</si>
  <si>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</si>
  <si>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</si>
  <si>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</si>
  <si>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</si>
  <si>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</si>
  <si>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</si>
  <si>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</si>
  <si>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</si>
  <si>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</si>
  <si>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</si>
  <si>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</si>
  <si>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</si>
  <si>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</si>
  <si>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</si>
  <si>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</si>
  <si>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</si>
  <si>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</si>
  <si>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</si>
  <si>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</si>
  <si>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</si>
  <si>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</si>
  <si>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</si>
  <si>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</si>
  <si>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</si>
  <si>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</si>
  <si>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</si>
  <si>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</si>
  <si>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</si>
  <si>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</si>
  <si>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</si>
  <si>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</si>
  <si>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</si>
  <si>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</si>
  <si>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</si>
  <si>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</si>
  <si>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</si>
  <si>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</si>
  <si>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</si>
  <si>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</si>
  <si>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</si>
  <si>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</si>
  <si>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</si>
  <si>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</si>
  <si>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</si>
  <si>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</si>
  <si>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</si>
  <si>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</si>
  <si>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</si>
  <si>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</si>
  <si>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</si>
  <si>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</si>
  <si>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</si>
  <si>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</si>
  <si>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</si>
  <si>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</si>
  <si>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</si>
  <si>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</si>
  <si>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</si>
  <si>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</si>
  <si>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</si>
  <si>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</si>
  <si>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</si>
  <si>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</si>
  <si>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</si>
  <si>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</si>
  <si>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</si>
  <si>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</si>
  <si>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</si>
  <si>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</si>
  <si>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</si>
  <si>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</si>
  <si>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</si>
  <si>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</si>
  <si>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</si>
  <si>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</si>
  <si>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</si>
  <si>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</si>
  <si>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</si>
  <si>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</si>
  <si>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</si>
  <si>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</si>
  <si>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</si>
  <si>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</si>
  <si>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</si>
  <si>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</si>
  <si>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</si>
  <si>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</si>
  <si>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</si>
  <si>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</si>
  <si>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</si>
  <si>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</si>
  <si>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</si>
  <si>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</si>
  <si>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</si>
  <si>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</si>
  <si>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</si>
  <si>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</si>
  <si>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</si>
  <si>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</si>
  <si>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</si>
  <si>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</si>
  <si>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</si>
  <si>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</si>
  <si>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</si>
  <si>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</si>
  <si>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</si>
  <si>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</si>
  <si>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</si>
  <si>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</si>
  <si>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</si>
  <si>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</si>
  <si>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</si>
  <si>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</si>
  <si>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</si>
  <si>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</si>
  <si>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</si>
  <si>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</si>
  <si>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</si>
  <si>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</si>
  <si>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</si>
  <si>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</si>
  <si>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</si>
  <si>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</si>
  <si>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</si>
  <si>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</si>
  <si>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</si>
  <si>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</si>
  <si>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</si>
  <si>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</si>
  <si>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</si>
  <si>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</si>
  <si>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</si>
  <si>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</si>
  <si>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</si>
  <si>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</si>
  <si>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</si>
  <si>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</si>
  <si>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</si>
  <si>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</si>
  <si>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</si>
  <si>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</si>
  <si>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</si>
  <si>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</si>
  <si>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</si>
  <si>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</si>
  <si>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</si>
  <si>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</si>
  <si>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</si>
  <si>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</si>
  <si>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</si>
  <si>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</si>
  <si>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</si>
  <si>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</si>
  <si>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</si>
  <si>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</si>
  <si>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</si>
  <si>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</si>
  <si>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</si>
  <si>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</si>
  <si>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</si>
  <si>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</si>
  <si>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</si>
  <si>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</si>
  <si>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</si>
  <si>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</si>
  <si>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</si>
  <si>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</si>
  <si>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</si>
  <si>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</si>
  <si>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</si>
  <si>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</si>
  <si>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</si>
  <si>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</si>
  <si>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</si>
  <si>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</si>
  <si>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</si>
  <si>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</si>
  <si>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</si>
  <si>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</si>
  <si>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</si>
  <si>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</si>
  <si>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</si>
  <si>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</si>
  <si>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</si>
  <si>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</si>
  <si>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</si>
  <si>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</si>
  <si>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</si>
  <si>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</si>
  <si>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</si>
  <si>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</si>
  <si>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</si>
  <si>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</si>
  <si>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</si>
  <si>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</si>
  <si>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</si>
  <si>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</si>
  <si>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</si>
  <si>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</si>
  <si>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</si>
  <si>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</si>
  <si>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</si>
  <si>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</si>
  <si>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</si>
  <si>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</si>
  <si>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</si>
  <si>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</si>
  <si>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</si>
  <si>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</si>
  <si>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</si>
  <si>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</si>
  <si>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</si>
  <si>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</si>
  <si>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</si>
  <si>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</si>
  <si>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</si>
  <si>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</si>
  <si>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</si>
  <si>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</si>
  <si>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</si>
  <si>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</si>
  <si>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</si>
  <si>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</si>
  <si>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</si>
  <si>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</si>
  <si>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</si>
  <si>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</si>
  <si>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</si>
  <si>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</si>
  <si>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</si>
  <si>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</si>
  <si>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</si>
  <si>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</si>
  <si>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</si>
  <si>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</si>
  <si>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</si>
  <si>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</si>
  <si>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</si>
  <si>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</si>
  <si>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</si>
  <si>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</si>
  <si>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</si>
  <si>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</si>
  <si>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</si>
  <si>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</si>
  <si>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</si>
  <si>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</si>
  <si>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</si>
  <si>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</si>
  <si>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</si>
  <si>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</si>
  <si>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</si>
  <si>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</si>
  <si>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</si>
  <si>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</si>
  <si>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</si>
  <si>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</si>
  <si>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</si>
  <si>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</si>
  <si>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</si>
  <si>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</si>
  <si>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</si>
  <si>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</si>
  <si>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</si>
  <si>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</si>
  <si>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</si>
  <si>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</si>
  <si>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</si>
  <si>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</si>
  <si>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</si>
  <si>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</si>
  <si>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</si>
  <si>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</si>
  <si>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</si>
  <si>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</si>
  <si>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</si>
  <si>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</si>
  <si>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</si>
  <si>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</si>
  <si>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</si>
  <si>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</si>
  <si>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</si>
  <si>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</si>
  <si>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</si>
  <si>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</si>
  <si>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</si>
  <si>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</si>
  <si>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</si>
  <si>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</si>
  <si>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</si>
  <si>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</si>
  <si>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</si>
  <si>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</si>
  <si>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</si>
  <si>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</si>
  <si>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</si>
  <si>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</si>
  <si>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</si>
  <si>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</si>
  <si>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</si>
  <si>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</si>
  <si>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</si>
  <si>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</si>
  <si>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</si>
  <si>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</si>
  <si>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</si>
  <si>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</si>
  <si>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</si>
  <si>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</si>
  <si>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</si>
  <si>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</si>
  <si>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</si>
  <si>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</si>
  <si>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</si>
  <si>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</si>
  <si>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</si>
  <si>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</si>
  <si>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</si>
  <si>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</si>
  <si>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</si>
  <si>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</si>
  <si>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</si>
  <si>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</si>
  <si>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</si>
  <si>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</si>
  <si>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</si>
  <si>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</si>
  <si>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</si>
  <si>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</si>
  <si>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</si>
  <si>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</si>
  <si>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</si>
  <si>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</si>
  <si>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</si>
  <si>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</si>
  <si>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</si>
  <si>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</si>
  <si>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</si>
  <si>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</si>
  <si>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</si>
  <si>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</si>
  <si>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</si>
  <si>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</si>
  <si>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</si>
  <si>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</si>
  <si>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</si>
  <si>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</si>
  <si>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</si>
  <si>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</si>
  <si>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</si>
  <si>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</si>
  <si>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</si>
  <si>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</si>
  <si>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</si>
  <si>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</si>
  <si>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</si>
  <si>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</si>
  <si>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</si>
  <si>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</si>
  <si>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</si>
  <si>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</si>
  <si>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</si>
  <si>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</si>
  <si>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</si>
  <si>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</si>
  <si>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</si>
  <si>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</si>
  <si>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</si>
  <si>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</si>
  <si>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</si>
  <si>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</si>
  <si>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</si>
  <si>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</si>
  <si>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</si>
  <si>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</si>
  <si>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</si>
  <si>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</si>
  <si>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</si>
  <si>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</si>
  <si>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</si>
  <si>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</si>
  <si>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</si>
  <si>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</si>
  <si>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</si>
  <si>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</si>
  <si>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</si>
  <si>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</si>
  <si>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</si>
  <si>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</si>
  <si>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</si>
  <si>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</si>
  <si>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</si>
  <si>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</si>
  <si>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</si>
  <si>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</si>
  <si>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</si>
  <si>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</si>
  <si>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</si>
  <si>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</si>
  <si>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</si>
  <si>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</si>
  <si>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</si>
  <si>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</si>
  <si>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</si>
  <si>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</si>
  <si>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</si>
  <si>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</si>
  <si>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</si>
  <si>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</si>
  <si>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</si>
  <si>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</si>
  <si>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</si>
  <si>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</si>
  <si>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</si>
  <si>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</si>
  <si>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</si>
  <si>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</si>
  <si>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</si>
  <si>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</si>
  <si>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</si>
  <si>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</si>
  <si>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</si>
  <si>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</si>
  <si>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</si>
  <si>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</si>
  <si>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</si>
  <si>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</si>
  <si>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</si>
  <si>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</si>
  <si>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</si>
  <si>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</si>
  <si>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</si>
  <si>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</si>
  <si>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</si>
  <si>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</si>
  <si>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</si>
  <si>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</si>
  <si>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</si>
  <si>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</si>
  <si>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</si>
  <si>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</si>
  <si>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</si>
  <si>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</si>
  <si>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</si>
  <si>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</si>
  <si>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</si>
  <si>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</si>
  <si>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</si>
  <si>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</si>
  <si>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</si>
  <si>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</si>
  <si>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</si>
  <si>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</si>
  <si>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</si>
  <si>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</si>
  <si>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</si>
  <si>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</si>
  <si>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</si>
  <si>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</si>
  <si>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</si>
  <si>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</si>
  <si>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</si>
  <si>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</si>
  <si>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</si>
  <si>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</si>
  <si>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</si>
  <si>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</si>
  <si>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</si>
  <si>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</si>
  <si>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</si>
  <si>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</si>
  <si>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</si>
  <si>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</si>
  <si>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</si>
  <si>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</si>
  <si>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</si>
  <si>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</si>
  <si>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</si>
  <si>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</si>
  <si>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</si>
  <si>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</si>
  <si>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</si>
  <si>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</si>
  <si>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</si>
  <si>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</si>
  <si>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</si>
  <si>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</si>
  <si>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</si>
  <si>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</si>
  <si>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</si>
  <si>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</si>
  <si>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</si>
  <si>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</si>
  <si>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</si>
  <si>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</si>
  <si>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</si>
  <si>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</si>
  <si>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</si>
  <si>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</si>
  <si>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</si>
  <si>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</si>
  <si>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</si>
  <si>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</si>
  <si>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</si>
  <si>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</si>
  <si>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</si>
  <si>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</si>
  <si>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</si>
  <si>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</si>
  <si>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</si>
  <si>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</si>
  <si>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</si>
  <si>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</si>
  <si>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</si>
  <si>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</si>
  <si>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</si>
  <si>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</si>
  <si>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</si>
  <si>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</si>
  <si>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</si>
  <si>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</si>
  <si>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</si>
  <si>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</si>
  <si>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</si>
  <si>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</si>
  <si>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</si>
  <si>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</si>
  <si>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</si>
  <si>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</si>
  <si>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</si>
  <si>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</si>
  <si>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</si>
  <si>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</si>
  <si>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</si>
  <si>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</si>
  <si>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</si>
  <si>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</si>
  <si>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</si>
  <si>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</si>
  <si>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</si>
  <si>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</si>
  <si>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</si>
  <si>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</si>
  <si>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</si>
  <si>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</si>
  <si>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</si>
  <si>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</si>
  <si>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</si>
  <si>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</si>
  <si>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</si>
  <si>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</si>
  <si>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</si>
  <si>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</si>
  <si>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</si>
  <si>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</si>
  <si>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</si>
  <si>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</si>
  <si>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</si>
  <si>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</si>
  <si>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</si>
  <si>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</si>
  <si>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</si>
  <si>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</si>
  <si>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</si>
  <si>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</si>
  <si>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</si>
  <si>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</si>
  <si>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</si>
  <si>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</si>
  <si>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</si>
  <si>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</si>
  <si>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</si>
  <si>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</si>
  <si>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</si>
  <si>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</si>
  <si>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</si>
  <si>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</si>
  <si>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</si>
  <si>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</si>
  <si>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</si>
  <si>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</si>
  <si>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</si>
  <si>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</si>
  <si>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</si>
  <si>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</si>
  <si>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</si>
  <si>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</si>
  <si>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</si>
  <si>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</si>
  <si>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</si>
  <si>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</si>
  <si>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</si>
  <si>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</si>
  <si>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</si>
  <si>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</si>
  <si>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</si>
  <si>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</si>
  <si>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</si>
  <si>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</si>
  <si>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</si>
  <si>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</si>
  <si>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</si>
  <si>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</si>
  <si>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</si>
  <si>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</si>
  <si>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</si>
  <si>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</si>
  <si>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</si>
  <si>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</si>
  <si>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</si>
  <si>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</si>
  <si>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</si>
  <si>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</si>
  <si>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</si>
  <si>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</si>
  <si>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</si>
  <si>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</si>
  <si>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</si>
  <si>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</si>
  <si>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</si>
  <si>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</si>
  <si>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</si>
  <si>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</si>
  <si>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</si>
  <si>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</si>
  <si>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</si>
  <si>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</si>
  <si>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</si>
  <si>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</si>
  <si>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</si>
  <si>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</si>
  <si>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</si>
  <si>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</si>
  <si>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</si>
  <si>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</si>
  <si>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</si>
  <si>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</si>
  <si>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</si>
  <si>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</si>
  <si>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</si>
  <si>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</si>
  <si>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</si>
  <si>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</si>
  <si>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</si>
  <si>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</si>
  <si>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</si>
  <si>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</si>
  <si>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</si>
  <si>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</si>
  <si>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</si>
  <si>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</si>
  <si>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</si>
  <si>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</si>
  <si>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</si>
  <si>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</si>
  <si>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</si>
  <si>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</si>
  <si>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</si>
  <si>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</si>
  <si>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</si>
  <si>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</si>
  <si>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</si>
  <si>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</si>
  <si>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</si>
  <si>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</si>
  <si>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</si>
  <si>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</si>
  <si>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</si>
  <si>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</si>
  <si>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</si>
  <si>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</si>
  <si>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</si>
  <si>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</si>
  <si>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</si>
  <si>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</si>
  <si>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</si>
  <si>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</si>
  <si>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</si>
  <si>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</si>
  <si>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</si>
  <si>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</si>
  <si>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</si>
  <si>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</si>
  <si>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</si>
  <si>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</si>
  <si>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</si>
  <si>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</si>
  <si>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</si>
  <si>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</si>
  <si>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</si>
  <si>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</si>
  <si>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</si>
  <si>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</si>
  <si>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</si>
  <si>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</si>
  <si>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</si>
  <si>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</si>
  <si>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</si>
  <si>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</si>
  <si>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</si>
  <si>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</si>
  <si>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</si>
  <si>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</si>
  <si>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</si>
  <si>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</si>
  <si>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</si>
  <si>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</si>
  <si>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</si>
  <si>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</si>
  <si>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</si>
  <si>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</si>
  <si>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</si>
  <si>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</si>
  <si>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</si>
  <si>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</si>
  <si>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</si>
  <si>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</si>
  <si>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</si>
  <si>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</si>
  <si>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</si>
  <si>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</si>
  <si>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</si>
  <si>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</si>
  <si>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</si>
  <si>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</si>
  <si>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</si>
  <si>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</si>
  <si>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</si>
  <si>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</si>
  <si>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</si>
  <si>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</si>
  <si>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</si>
  <si>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</si>
  <si>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</si>
  <si>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</si>
  <si>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</si>
  <si>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</si>
  <si>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</si>
  <si>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</si>
  <si>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</si>
  <si>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</si>
  <si>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</si>
  <si>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</si>
  <si>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</si>
  <si>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</si>
  <si>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</si>
  <si>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</si>
  <si>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</si>
  <si>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</si>
  <si>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</si>
  <si>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</si>
  <si>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</si>
  <si>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</si>
  <si>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</si>
  <si>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</si>
  <si>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</si>
  <si>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</si>
  <si>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</si>
  <si>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</si>
  <si>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</si>
  <si>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</si>
  <si>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</si>
  <si>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</si>
  <si>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</si>
  <si>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</si>
  <si>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</si>
  <si>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</si>
  <si>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</si>
  <si>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</si>
  <si>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</si>
  <si>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</si>
  <si>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</si>
  <si>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</si>
  <si>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</si>
  <si>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</si>
  <si>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</si>
  <si>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</si>
  <si>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</si>
  <si>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</si>
  <si>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</si>
  <si>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</si>
  <si>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</si>
  <si>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</si>
  <si>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</si>
  <si>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</si>
  <si>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</si>
  <si>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</si>
  <si>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</si>
  <si>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</si>
  <si>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</si>
  <si>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</si>
  <si>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</si>
  <si>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</si>
  <si>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</si>
  <si>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</si>
  <si>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</si>
  <si>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</si>
  <si>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</si>
  <si>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</si>
  <si>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</si>
  <si>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</si>
  <si>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</si>
  <si>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</si>
  <si>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</si>
  <si>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</si>
  <si>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</si>
  <si>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</si>
  <si>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</si>
  <si>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</si>
  <si>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</si>
  <si>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</si>
  <si>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</si>
  <si>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</si>
  <si>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</si>
  <si>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</si>
  <si>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</si>
  <si>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</si>
  <si>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</si>
  <si>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</si>
  <si>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</si>
  <si>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</si>
  <si>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</si>
  <si>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</si>
  <si>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</si>
  <si>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</si>
  <si>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</si>
  <si>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</si>
  <si>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</si>
  <si>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</si>
  <si>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</si>
  <si>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</si>
  <si>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</si>
  <si>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</si>
  <si>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</si>
  <si>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</si>
  <si>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</si>
  <si>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</si>
  <si>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</si>
  <si>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</si>
  <si>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</si>
  <si>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</si>
  <si>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</si>
  <si>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</si>
  <si>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</si>
  <si>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</si>
  <si>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</si>
  <si>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</si>
  <si>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</si>
  <si>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</si>
  <si>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</si>
  <si>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</si>
  <si>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</si>
  <si>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</si>
  <si>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</si>
  <si>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</si>
  <si>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</si>
  <si>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</si>
  <si>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</si>
  <si>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</si>
  <si>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</si>
  <si>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</si>
  <si>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</si>
  <si>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</si>
  <si>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</si>
  <si>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</si>
  <si>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</si>
  <si>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</si>
  <si>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</si>
  <si>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</si>
  <si>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</si>
  <si>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</si>
  <si>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</si>
  <si>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</si>
  <si>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</si>
  <si>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</si>
  <si>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</si>
  <si>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</si>
  <si>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</si>
  <si>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</si>
  <si>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</si>
  <si>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</si>
  <si>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</si>
  <si>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</si>
  <si>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</si>
  <si>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</si>
  <si>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</si>
  <si>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</si>
  <si>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</si>
  <si>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</si>
  <si>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</si>
  <si>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</si>
  <si>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</si>
  <si>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</si>
  <si>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</si>
  <si>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</si>
  <si>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</si>
  <si>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</si>
  <si>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</si>
  <si>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</si>
  <si>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</si>
  <si>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</si>
  <si>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</si>
  <si>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</si>
  <si>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</si>
  <si>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</si>
  <si>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</si>
  <si>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</si>
  <si>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</si>
  <si>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</si>
  <si>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</si>
  <si>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</si>
  <si>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</si>
  <si>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</si>
  <si>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</si>
  <si>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</si>
  <si>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</si>
  <si>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</si>
  <si>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</si>
  <si>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</si>
  <si>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</si>
  <si>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</si>
  <si>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</si>
  <si>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</si>
  <si>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</si>
  <si>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</si>
  <si>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</si>
  <si>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</si>
  <si>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</si>
  <si>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</si>
  <si>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</si>
  <si>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</si>
  <si>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</si>
  <si>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</si>
  <si>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</si>
  <si>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</si>
  <si>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</si>
  <si>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</si>
  <si>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</si>
  <si>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</si>
  <si>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</si>
  <si>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</si>
  <si>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</si>
  <si>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</si>
  <si>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</si>
  <si>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</si>
  <si>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</si>
  <si>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</si>
  <si>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</si>
  <si>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</si>
  <si>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</si>
  <si>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</si>
  <si>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</si>
  <si>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</si>
  <si>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</si>
  <si>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</si>
  <si>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</si>
  <si>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</si>
  <si>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</si>
  <si>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</si>
  <si>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</si>
  <si>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</si>
  <si>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</si>
  <si>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</si>
  <si>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</si>
  <si>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</si>
  <si>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</si>
  <si>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</si>
  <si>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</si>
  <si>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</si>
  <si>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</si>
  <si>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</si>
  <si>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</si>
  <si>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</si>
  <si>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</si>
  <si>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</si>
  <si>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</si>
  <si>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</si>
  <si>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</si>
  <si>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</si>
  <si>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</si>
  <si>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</si>
  <si>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</si>
  <si>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</si>
  <si>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</si>
  <si>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</si>
  <si>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</si>
  <si>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</si>
  <si>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</si>
  <si>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</si>
  <si>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</si>
  <si>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</si>
  <si>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</si>
  <si>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</si>
  <si>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</si>
  <si>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</si>
  <si>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</si>
  <si>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</si>
  <si>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</si>
  <si>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</si>
  <si>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</si>
  <si>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</si>
  <si>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</si>
  <si>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</si>
  <si>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</si>
  <si>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</si>
  <si>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</si>
  <si>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</si>
  <si>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</si>
  <si>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</si>
  <si>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</si>
  <si>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</si>
  <si>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</si>
  <si>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</si>
  <si>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</si>
  <si>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</si>
  <si>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</si>
  <si>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</si>
  <si>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</si>
  <si>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</si>
  <si>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</si>
  <si>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</si>
  <si>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</si>
  <si>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</si>
  <si>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</si>
  <si>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</si>
  <si>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</si>
  <si>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</si>
  <si>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</si>
  <si>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</si>
  <si>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</si>
  <si>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</si>
  <si>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</si>
  <si>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</si>
  <si>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</si>
  <si>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</si>
  <si>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</si>
  <si>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</si>
  <si>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</si>
  <si>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</si>
  <si>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</si>
  <si>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</si>
  <si>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</si>
  <si>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</si>
  <si>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</si>
  <si>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</si>
  <si>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</si>
  <si>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</si>
  <si>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</si>
  <si>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</si>
  <si>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</si>
  <si>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</si>
  <si>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</si>
  <si>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</si>
  <si>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</si>
  <si>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</si>
  <si>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</si>
  <si>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</si>
  <si>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</si>
  <si>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</si>
  <si>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</si>
  <si>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</si>
  <si>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</si>
  <si>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</si>
  <si>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</si>
  <si>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</si>
  <si>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</si>
  <si>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</si>
  <si>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</si>
  <si>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</si>
  <si>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</si>
  <si>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</si>
  <si>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</si>
  <si>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</si>
  <si>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</si>
  <si>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</si>
  <si>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</si>
  <si>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</si>
  <si>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</si>
  <si>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</si>
  <si>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</si>
  <si>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</si>
  <si>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</si>
  <si>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</si>
  <si>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</si>
  <si>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</si>
  <si>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</si>
  <si>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</si>
  <si>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</si>
  <si>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</si>
  <si>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</si>
  <si>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</si>
  <si>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</si>
  <si>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</si>
  <si>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</si>
  <si>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</si>
  <si>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</si>
  <si>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</si>
  <si>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</si>
  <si>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</si>
  <si>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</si>
  <si>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</si>
  <si>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</si>
  <si>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</si>
  <si>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</si>
  <si>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</si>
  <si>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</si>
  <si>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</si>
  <si>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</si>
  <si>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</si>
  <si>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</si>
  <si>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</si>
  <si>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</si>
  <si>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</si>
  <si>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</si>
  <si>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</si>
  <si>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</si>
  <si>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</si>
  <si>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</si>
  <si>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</si>
  <si>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</si>
  <si>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</si>
  <si>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</si>
  <si>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</si>
  <si>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</si>
  <si>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</si>
  <si>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</si>
  <si>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</si>
  <si>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</si>
  <si>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</si>
  <si>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</si>
  <si>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</si>
  <si>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</si>
  <si>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</si>
  <si>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</si>
  <si>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</si>
  <si>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</si>
  <si>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</si>
  <si>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</si>
  <si>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</si>
  <si>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</si>
  <si>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</si>
  <si>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</si>
  <si>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</si>
  <si>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</si>
  <si>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</si>
  <si>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</si>
  <si>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</si>
  <si>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</si>
  <si>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</si>
  <si>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</si>
  <si>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</si>
  <si>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</si>
  <si>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</si>
  <si>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</si>
  <si>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</si>
  <si>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</si>
  <si>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</si>
  <si>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</si>
  <si>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</si>
  <si>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</si>
  <si>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</si>
  <si>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</si>
  <si>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</si>
  <si>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</si>
  <si>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</si>
  <si>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</si>
  <si>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</si>
  <si>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</si>
  <si>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</si>
  <si>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</si>
  <si>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</si>
  <si>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</si>
  <si>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</si>
  <si>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</si>
  <si>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</si>
  <si>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</si>
  <si>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</si>
  <si>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</si>
  <si>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</si>
  <si>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</si>
  <si>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</si>
  <si>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</si>
  <si>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</si>
  <si>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</si>
  <si>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</si>
  <si>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</si>
  <si>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</si>
  <si>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</si>
  <si>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</si>
  <si>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</si>
  <si>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</si>
  <si>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</si>
  <si>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</si>
  <si>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</si>
  <si>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</si>
  <si>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</si>
  <si>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</si>
  <si>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</si>
  <si>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</si>
  <si>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</si>
  <si>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</si>
  <si>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</si>
  <si>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</si>
  <si>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</si>
  <si>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</si>
  <si>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</si>
  <si>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</si>
  <si>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</si>
  <si>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</si>
  <si>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</si>
  <si>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</si>
  <si>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</si>
  <si>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</si>
  <si>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</si>
  <si>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</si>
  <si>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</si>
  <si>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</si>
  <si>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</si>
  <si>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</si>
  <si>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</si>
  <si>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</si>
  <si>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</si>
  <si>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</si>
  <si>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</si>
  <si>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</si>
  <si>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</si>
  <si>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</si>
  <si>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</si>
  <si>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</si>
  <si>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</si>
  <si>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</si>
  <si>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</si>
  <si>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</si>
  <si>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</si>
  <si>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</si>
  <si>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</si>
  <si>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</si>
  <si>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</si>
  <si>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</si>
  <si>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</si>
  <si>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</si>
  <si>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</si>
  <si>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</si>
  <si>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</si>
  <si>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</si>
  <si>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</si>
  <si>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</si>
  <si>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</si>
  <si>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</si>
  <si>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</si>
  <si>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</si>
  <si>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</si>
  <si>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</si>
  <si>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</si>
  <si>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</si>
  <si>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</si>
  <si>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</si>
  <si>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</si>
  <si>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</si>
  <si>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</si>
  <si>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</si>
  <si>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</si>
  <si>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</si>
  <si>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</si>
  <si>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</si>
  <si>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</si>
  <si>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</si>
  <si>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</si>
  <si>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</si>
  <si>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</si>
  <si>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</si>
  <si>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</si>
  <si>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</si>
  <si>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</si>
  <si>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</si>
  <si>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</si>
  <si>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</si>
  <si>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</si>
  <si>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</si>
  <si>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</si>
  <si>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</si>
  <si>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</si>
  <si>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</si>
  <si>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</si>
  <si>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</si>
  <si>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</si>
  <si>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</si>
  <si>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</si>
  <si>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</si>
  <si>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</si>
  <si>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</si>
  <si>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</si>
  <si>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</si>
  <si>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</si>
  <si>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</si>
  <si>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</si>
  <si>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</si>
  <si>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</si>
  <si>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</si>
  <si>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</si>
  <si>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</si>
  <si>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</si>
  <si>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</si>
  <si>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</si>
  <si>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</si>
  <si>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</si>
  <si>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</si>
  <si>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</si>
  <si>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</si>
  <si>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</si>
  <si>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</si>
  <si>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</si>
  <si>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</si>
  <si>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</si>
  <si>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</si>
  <si>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</si>
  <si>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</si>
  <si>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</si>
  <si>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</si>
  <si>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</si>
  <si>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</si>
  <si>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</si>
  <si>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</si>
  <si>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</si>
  <si>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</si>
  <si>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</si>
  <si>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</si>
  <si>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</si>
  <si>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</si>
  <si>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</si>
  <si>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</si>
  <si>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</si>
  <si>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</si>
  <si>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</si>
  <si>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</si>
  <si>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</si>
  <si>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</si>
  <si>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</si>
  <si>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</si>
  <si>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</si>
  <si>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</si>
  <si>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</si>
  <si>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</si>
  <si>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</si>
  <si>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</si>
  <si>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</si>
  <si>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</si>
  <si>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</si>
  <si>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</si>
  <si>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</si>
  <si>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</si>
  <si>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</si>
  <si>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</si>
  <si>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</si>
  <si>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</si>
  <si>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</si>
  <si>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</si>
  <si>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</si>
  <si>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</si>
  <si>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</si>
  <si>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</si>
  <si>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</si>
  <si>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</si>
  <si>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</si>
  <si>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</si>
  <si>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</si>
  <si>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</si>
  <si>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</si>
  <si>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</si>
  <si>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</si>
  <si>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</si>
  <si>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</si>
  <si>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</si>
  <si>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</si>
  <si>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</si>
  <si>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</si>
  <si>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</si>
  <si>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</si>
  <si>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</si>
  <si>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</si>
  <si>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</si>
  <si>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</si>
  <si>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</si>
  <si>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</si>
  <si>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</si>
  <si>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</si>
  <si>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</si>
  <si>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</si>
  <si>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</si>
  <si>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</si>
  <si>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</si>
  <si>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</si>
  <si>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</si>
  <si>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</si>
  <si>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</si>
  <si>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</si>
  <si>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</si>
  <si>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</si>
  <si>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</si>
  <si>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</si>
  <si>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</si>
  <si>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</si>
  <si>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</si>
  <si>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</si>
  <si>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</si>
  <si>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</si>
  <si>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</si>
  <si>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</si>
  <si>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</si>
  <si>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</si>
  <si>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</si>
  <si>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</si>
  <si>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</si>
  <si>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</si>
  <si>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</si>
  <si>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</si>
  <si>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</si>
  <si>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</si>
  <si>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</si>
  <si>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</si>
  <si>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</si>
  <si>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</si>
  <si>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</si>
  <si>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</si>
  <si>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</si>
  <si>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</si>
  <si>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</si>
  <si>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</si>
  <si>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</si>
  <si>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</si>
  <si>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</si>
  <si>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</si>
  <si>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</si>
  <si>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</si>
  <si>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</si>
  <si>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</si>
  <si>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</si>
  <si>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</si>
  <si>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</si>
  <si>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</si>
  <si>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</si>
  <si>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</si>
  <si>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</si>
  <si>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</si>
  <si>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</si>
  <si>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</si>
  <si>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</si>
  <si>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</si>
  <si>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</si>
  <si>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</si>
  <si>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</si>
  <si>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</si>
  <si>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</si>
  <si>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</si>
  <si>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</si>
  <si>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</si>
  <si>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</si>
  <si>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</si>
  <si>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</si>
  <si>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</si>
  <si>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</si>
  <si>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</si>
  <si>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</si>
  <si>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</si>
  <si>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</si>
  <si>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</si>
  <si>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</si>
  <si>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</si>
  <si>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</si>
  <si>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</si>
  <si>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</si>
  <si>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</si>
  <si>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</si>
  <si>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</si>
  <si>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</si>
  <si>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</si>
  <si>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</si>
  <si>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</si>
  <si>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</si>
  <si>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</si>
  <si>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</si>
  <si>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</si>
  <si>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</si>
  <si>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</si>
  <si>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</si>
  <si>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</si>
  <si>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</si>
  <si>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</si>
  <si>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</si>
  <si>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</si>
  <si>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</si>
  <si>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</si>
  <si>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</si>
  <si>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</si>
  <si>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</si>
  <si>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</si>
  <si>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</si>
  <si>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</si>
  <si>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</si>
  <si>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</si>
  <si>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</si>
  <si>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</si>
  <si>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</si>
  <si>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</si>
  <si>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</si>
  <si>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</si>
  <si>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</si>
  <si>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</si>
  <si>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</si>
  <si>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</si>
  <si>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</si>
  <si>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</si>
  <si>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</si>
  <si>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</si>
  <si>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</si>
  <si>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</si>
  <si>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</si>
  <si>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</si>
  <si>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</si>
  <si>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</si>
  <si>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</si>
  <si>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</si>
  <si>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</si>
  <si>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</si>
  <si>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</si>
  <si>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</si>
  <si>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</si>
  <si>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</si>
  <si>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</si>
  <si>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</si>
  <si>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</si>
  <si>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</si>
  <si>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</si>
  <si>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</si>
  <si>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</si>
  <si>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</si>
  <si>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</si>
  <si>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</si>
  <si>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</si>
  <si>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</si>
  <si>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</si>
  <si>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</si>
  <si>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</si>
  <si>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</si>
  <si>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</si>
  <si>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</si>
  <si>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</si>
  <si>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</si>
  <si>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</si>
  <si>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</si>
  <si>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</si>
  <si>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</si>
  <si>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</si>
  <si>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</si>
  <si>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</si>
  <si>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</si>
  <si>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</si>
  <si>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</si>
  <si>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</si>
  <si>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</si>
  <si>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</si>
  <si>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</si>
  <si>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</si>
  <si>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</si>
  <si>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</si>
  <si>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</si>
  <si>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</si>
  <si>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</si>
  <si>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</si>
  <si>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</si>
  <si>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</si>
  <si>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</si>
  <si>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</si>
  <si>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</si>
  <si>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</si>
  <si>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</si>
  <si>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</si>
  <si>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</si>
  <si>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</si>
  <si>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</si>
  <si>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</si>
  <si>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</si>
  <si>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</si>
  <si>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</si>
  <si>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</si>
  <si>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</si>
  <si>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</si>
  <si>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</si>
  <si>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</si>
  <si>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</si>
  <si>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</si>
  <si>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</si>
  <si>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</si>
  <si>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</si>
  <si>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</si>
  <si>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</si>
  <si>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</si>
  <si>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</si>
  <si>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</si>
  <si>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</si>
  <si>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</si>
  <si>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</si>
  <si>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</si>
  <si>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</si>
  <si>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</si>
  <si>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</si>
  <si>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</si>
  <si>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</si>
  <si>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</si>
  <si>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</si>
  <si>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</si>
  <si>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</si>
  <si>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</si>
  <si>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</si>
  <si>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</si>
  <si>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</si>
  <si>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</si>
  <si>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</si>
  <si>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</si>
  <si>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</si>
  <si>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</si>
  <si>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</si>
  <si>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</si>
  <si>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</si>
  <si>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</si>
  <si>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</si>
  <si>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</si>
  <si>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</si>
  <si>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</si>
  <si>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</si>
  <si>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</si>
  <si>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</si>
  <si>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</si>
  <si>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</si>
  <si>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</si>
  <si>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</si>
  <si>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</si>
  <si>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</si>
  <si>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</si>
  <si>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</si>
  <si>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</si>
  <si>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</si>
  <si>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</si>
  <si>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</si>
  <si>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</si>
  <si>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</si>
  <si>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</si>
  <si>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</si>
  <si>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</si>
  <si>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</si>
  <si>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</si>
  <si>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</si>
  <si>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</si>
  <si>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</si>
  <si>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</si>
  <si>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</si>
  <si>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</si>
  <si>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</si>
  <si>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</si>
  <si>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</si>
  <si>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</si>
  <si>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</si>
  <si>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</si>
  <si>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</si>
  <si>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</si>
  <si>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</si>
  <si>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</si>
  <si>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</si>
  <si>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</si>
  <si>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</si>
  <si>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</si>
  <si>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</si>
  <si>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</si>
  <si>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</si>
  <si>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</si>
  <si>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</si>
  <si>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</si>
  <si>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</si>
  <si>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</si>
  <si>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</si>
  <si>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</si>
  <si>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</si>
  <si>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</si>
  <si>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</si>
  <si>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</si>
  <si>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</si>
  <si>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</si>
  <si>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</si>
  <si>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</si>
  <si>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</si>
  <si>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</si>
  <si>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</si>
  <si>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</si>
  <si>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</si>
  <si>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</si>
  <si>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</si>
  <si>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</si>
  <si>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</si>
  <si>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</si>
  <si>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</si>
  <si>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</si>
  <si>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</si>
  <si>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</si>
  <si>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</si>
  <si>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</si>
  <si>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</si>
  <si>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</si>
  <si>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</si>
  <si>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</si>
  <si>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</si>
  <si>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</si>
  <si>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</si>
  <si>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</si>
  <si>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</si>
  <si>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</si>
  <si>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</si>
  <si>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</si>
  <si>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</si>
  <si>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</si>
  <si>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</si>
  <si>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</si>
  <si>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</si>
  <si>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</si>
  <si>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</si>
  <si>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</si>
  <si>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</si>
  <si>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</si>
  <si>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</si>
  <si>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</si>
  <si>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</si>
  <si>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</si>
  <si>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</si>
  <si>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</si>
  <si>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</si>
  <si>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</si>
  <si>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</si>
  <si>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</si>
  <si>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</si>
  <si>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</si>
  <si>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</si>
  <si>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</si>
  <si>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</si>
  <si>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</si>
  <si>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</si>
  <si>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</si>
  <si>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</si>
  <si>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</si>
  <si>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</si>
  <si>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</si>
  <si>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</si>
  <si>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</si>
  <si>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</si>
  <si>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</si>
  <si>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</si>
  <si>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</si>
  <si>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</si>
  <si>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</si>
  <si>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</si>
  <si>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</si>
  <si>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</si>
  <si>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</si>
  <si>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</si>
  <si>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</si>
  <si>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</si>
  <si>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</si>
  <si>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</si>
  <si>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</si>
  <si>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</si>
  <si>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</si>
  <si>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</si>
  <si>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</si>
  <si>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</si>
  <si>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</si>
  <si>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</si>
  <si>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</si>
  <si>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</si>
  <si>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</si>
  <si>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</si>
  <si>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</si>
  <si>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</si>
  <si>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</si>
  <si>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</si>
  <si>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</si>
  <si>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</si>
  <si>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</si>
  <si>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</si>
  <si>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</si>
  <si>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</si>
  <si>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</si>
  <si>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</si>
  <si>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</si>
  <si>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</si>
  <si>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</si>
  <si>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</si>
  <si>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</si>
  <si>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</si>
  <si>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</si>
  <si>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</si>
  <si>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</si>
  <si>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</si>
  <si>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</si>
  <si>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</si>
  <si>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</si>
  <si>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</si>
  <si>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</si>
  <si>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</si>
  <si>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</si>
  <si>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</si>
  <si>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</si>
  <si>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</si>
  <si>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</si>
  <si>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</si>
  <si>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</si>
  <si>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</si>
  <si>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</si>
  <si>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</si>
  <si>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</si>
  <si>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</si>
  <si>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</si>
  <si>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</si>
  <si>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</si>
  <si>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</si>
  <si>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</si>
  <si>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</si>
  <si>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</si>
  <si>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</si>
  <si>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</si>
  <si>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</si>
  <si>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</si>
  <si>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</si>
  <si>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</si>
  <si>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</si>
  <si>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</si>
  <si>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</si>
  <si>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</si>
  <si>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</si>
  <si>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</si>
  <si>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</si>
  <si>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</si>
  <si>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</si>
  <si>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</si>
  <si>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</si>
  <si>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</si>
  <si>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</si>
  <si>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</si>
  <si>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</si>
  <si>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</si>
  <si>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</si>
  <si>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</si>
  <si>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</si>
  <si>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</si>
  <si>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</si>
  <si>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</si>
  <si>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</si>
  <si>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</si>
  <si>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</si>
  <si>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</si>
  <si>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</si>
  <si>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</si>
  <si>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</si>
  <si>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</si>
  <si>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</si>
  <si>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</si>
  <si>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</si>
  <si>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</si>
  <si>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</si>
  <si>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</si>
  <si>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</si>
  <si>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</si>
  <si>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</si>
  <si>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</si>
  <si>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</si>
  <si>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</si>
  <si>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</si>
  <si>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</si>
  <si>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</si>
  <si>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</si>
  <si>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</si>
  <si>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</si>
  <si>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</si>
  <si>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</si>
  <si>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</si>
  <si>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</si>
  <si>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</si>
  <si>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</si>
  <si>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</si>
  <si>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</si>
  <si>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</si>
  <si>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</si>
  <si>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</si>
  <si>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</si>
  <si>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</si>
  <si>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</si>
  <si>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</si>
  <si>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</si>
  <si>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</si>
  <si>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</si>
  <si>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</si>
  <si>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</si>
  <si>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</si>
  <si>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</si>
  <si>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</si>
  <si>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</si>
  <si>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</si>
  <si>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</si>
  <si>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</si>
  <si>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</si>
  <si>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</si>
  <si>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</si>
  <si>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</si>
  <si>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</si>
  <si>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</si>
  <si>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</si>
  <si>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</si>
  <si>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</si>
  <si>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</si>
  <si>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</si>
  <si>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</si>
  <si>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</si>
  <si>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</si>
  <si>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</si>
  <si>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</si>
  <si>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</si>
  <si>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</si>
  <si>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</si>
  <si>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</si>
  <si>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</si>
  <si>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</si>
  <si>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</si>
  <si>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</si>
  <si>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</si>
  <si>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</si>
  <si>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</si>
  <si>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</si>
  <si>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</si>
  <si>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</si>
  <si>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</si>
  <si>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</si>
  <si>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</si>
  <si>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</si>
  <si>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</si>
  <si>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</si>
  <si>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</si>
  <si>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</si>
  <si>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</si>
  <si>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</si>
  <si>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</si>
  <si>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</si>
  <si>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</si>
  <si>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</si>
  <si>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</si>
  <si>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</si>
  <si>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</si>
  <si>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</si>
  <si>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</si>
  <si>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</si>
  <si>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</si>
  <si>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</si>
  <si>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</si>
  <si>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</si>
  <si>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</si>
  <si>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</si>
  <si>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</si>
  <si>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</si>
  <si>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</si>
  <si>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</si>
  <si>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</si>
  <si>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</si>
  <si>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</si>
  <si>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</si>
  <si>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</si>
  <si>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</si>
  <si>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</si>
  <si>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</si>
  <si>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</si>
  <si>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</si>
  <si>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</si>
  <si>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</si>
  <si>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</si>
  <si>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</si>
  <si>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</si>
  <si>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</si>
  <si>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</si>
  <si>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</si>
  <si>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</si>
  <si>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</si>
  <si>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</si>
  <si>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</si>
  <si>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</si>
  <si>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</si>
  <si>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</si>
  <si>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</si>
  <si>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</si>
  <si>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</si>
  <si>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</si>
  <si>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</si>
  <si>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</si>
  <si>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</si>
  <si>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</si>
  <si>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</si>
  <si>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</si>
  <si>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</si>
  <si>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</si>
  <si>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</si>
  <si>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</si>
  <si>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</si>
  <si>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</si>
  <si>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</si>
  <si>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</si>
  <si>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</si>
  <si>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</si>
  <si>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</si>
  <si>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</si>
  <si>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</si>
  <si>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</si>
  <si>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</si>
  <si>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</si>
  <si>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</si>
  <si>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</si>
  <si>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</si>
  <si>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</si>
  <si>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</si>
  <si>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</si>
  <si>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</si>
  <si>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</si>
  <si>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</si>
  <si>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</si>
  <si>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</si>
  <si>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</si>
  <si>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</si>
  <si>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</si>
  <si>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</si>
  <si>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</si>
  <si>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</si>
  <si>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</si>
  <si>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</si>
  <si>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</si>
  <si>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</si>
  <si>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</si>
  <si>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</si>
  <si>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</si>
  <si>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</si>
  <si>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</si>
  <si>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</si>
  <si>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</si>
  <si>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</si>
  <si>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</si>
  <si>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</si>
  <si>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</si>
  <si>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</si>
  <si>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</si>
  <si>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</si>
  <si>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</si>
  <si>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</si>
  <si>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</si>
  <si>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</si>
  <si>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</si>
  <si>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</si>
  <si>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</si>
  <si>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</si>
  <si>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</si>
  <si>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</si>
  <si>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</si>
  <si>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</si>
  <si>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</si>
  <si>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</si>
  <si>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</si>
  <si>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</si>
  <si>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</si>
  <si>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</si>
  <si>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</si>
  <si>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</si>
  <si>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</si>
  <si>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</si>
  <si>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</si>
  <si>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</si>
  <si>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</si>
  <si>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</si>
  <si>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</si>
  <si>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</si>
  <si>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</si>
  <si>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</si>
  <si>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</si>
  <si>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</si>
  <si>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</si>
  <si>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</si>
  <si>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</si>
  <si>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</si>
  <si>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</si>
  <si>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</si>
  <si>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</si>
  <si>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</si>
  <si>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</si>
  <si>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</si>
  <si>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</si>
  <si>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</si>
  <si>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</si>
  <si>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</si>
  <si>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</si>
  <si>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</si>
  <si>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</si>
  <si>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</si>
  <si>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</si>
  <si>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</si>
  <si>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</si>
  <si>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</si>
  <si>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</si>
  <si>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</si>
  <si>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</si>
  <si>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</si>
  <si>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</si>
  <si>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</si>
  <si>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</si>
  <si>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</si>
  <si>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</si>
  <si>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</si>
  <si>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</si>
  <si>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</si>
  <si>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</si>
  <si>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</si>
  <si>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</si>
  <si>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</si>
  <si>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</si>
  <si>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</si>
  <si>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</si>
  <si>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</si>
  <si>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</si>
  <si>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</si>
  <si>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</si>
  <si>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</si>
  <si>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</si>
  <si>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</si>
  <si>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</si>
  <si>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</si>
  <si>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</si>
  <si>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</si>
  <si>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</si>
  <si>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</si>
  <si>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</si>
  <si>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</si>
  <si>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</si>
  <si>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</si>
  <si>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</si>
  <si>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</si>
  <si>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</si>
  <si>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</si>
  <si>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</si>
  <si>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</si>
  <si>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</si>
  <si>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</si>
  <si>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</si>
  <si>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</si>
  <si>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</si>
  <si>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</si>
  <si>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</si>
  <si>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</si>
  <si>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</si>
  <si>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</si>
  <si>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</si>
  <si>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</si>
  <si>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</si>
  <si>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</si>
  <si>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</si>
  <si>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</si>
  <si>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</si>
  <si>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</si>
  <si>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</si>
  <si>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</si>
  <si>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</si>
  <si>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</si>
  <si>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</si>
  <si>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</si>
  <si>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</si>
  <si>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</si>
  <si>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</si>
  <si>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</si>
  <si>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</si>
  <si>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</si>
  <si>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</si>
  <si>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</si>
  <si>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</si>
  <si>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</si>
  <si>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</si>
  <si>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</si>
  <si>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</si>
  <si>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</si>
  <si>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</si>
  <si>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</si>
  <si>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</si>
  <si>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</si>
  <si>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</si>
  <si>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</si>
  <si>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</si>
  <si>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</si>
  <si>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</si>
  <si>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</si>
  <si>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</si>
  <si>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</si>
  <si>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</si>
  <si>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</si>
  <si>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</si>
  <si>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</si>
  <si>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</si>
  <si>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</si>
  <si>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</si>
  <si>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</si>
  <si>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</si>
  <si>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</si>
  <si>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</si>
  <si>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</si>
  <si>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</si>
  <si>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</si>
  <si>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</si>
  <si>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</si>
  <si>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</si>
  <si>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</si>
  <si>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</si>
  <si>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</si>
  <si>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</si>
  <si>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</si>
  <si>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</si>
  <si>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</si>
  <si>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</si>
  <si>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</si>
  <si>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</si>
  <si>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</si>
  <si>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</si>
  <si>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</si>
  <si>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</si>
  <si>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</si>
  <si>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</si>
  <si>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</si>
  <si>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</si>
  <si>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</si>
  <si>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</si>
  <si>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</si>
  <si>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</si>
  <si>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</si>
  <si>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</si>
  <si>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</si>
  <si>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</si>
  <si>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</si>
  <si>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</si>
  <si>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</si>
  <si>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</si>
  <si>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</si>
  <si>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</si>
  <si>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</si>
  <si>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</si>
  <si>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</si>
  <si>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</si>
  <si>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</si>
  <si>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</si>
  <si>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</si>
  <si>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</si>
  <si>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</si>
  <si>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</si>
  <si>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</si>
  <si>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</si>
  <si>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</si>
  <si>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</si>
  <si>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</si>
  <si>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</si>
  <si>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</si>
  <si>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</si>
  <si>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</si>
  <si>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</si>
  <si>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</si>
  <si>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</si>
  <si>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</si>
  <si>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</si>
  <si>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</si>
  <si>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</si>
  <si>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</si>
  <si>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</si>
  <si>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</si>
  <si>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</si>
  <si>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</si>
  <si>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</si>
  <si>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</si>
  <si>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</si>
  <si>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</si>
  <si>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</si>
  <si>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</si>
  <si>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</si>
  <si>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</si>
  <si>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</si>
  <si>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</si>
  <si>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</si>
  <si>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</si>
  <si>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</si>
  <si>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</si>
  <si>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</si>
  <si>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</si>
  <si>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</si>
  <si>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</si>
  <si>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</si>
  <si>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</si>
  <si>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</si>
  <si>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</si>
  <si>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</si>
  <si>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</si>
  <si>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</si>
  <si>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</si>
  <si>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</si>
  <si>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</si>
  <si>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</si>
  <si>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</si>
  <si>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</si>
  <si>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</si>
  <si>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</si>
  <si>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</si>
  <si>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</si>
  <si>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</si>
  <si>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</si>
  <si>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</si>
  <si>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</si>
  <si>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</si>
  <si>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</si>
  <si>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</si>
  <si>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</si>
  <si>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</si>
  <si>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</si>
  <si>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</si>
  <si>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</si>
  <si>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</si>
  <si>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</si>
  <si>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</si>
  <si>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</si>
  <si>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</si>
  <si>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</si>
  <si>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</si>
  <si>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</si>
  <si>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</si>
  <si>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</si>
  <si>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</si>
  <si>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</si>
  <si>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</si>
  <si>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</si>
  <si>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</si>
  <si>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</si>
  <si>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</si>
  <si>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</si>
  <si>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</si>
  <si>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</si>
  <si>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</si>
  <si>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</si>
  <si>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</si>
  <si>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</si>
  <si>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</si>
  <si>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</si>
  <si>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</si>
  <si>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</si>
  <si>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</si>
  <si>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</si>
  <si>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</si>
  <si>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</si>
  <si>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</si>
  <si>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</si>
  <si>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</si>
  <si>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</si>
  <si>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</si>
  <si>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</si>
  <si>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</si>
  <si>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</si>
  <si>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</si>
  <si>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</si>
  <si>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</si>
  <si>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</si>
  <si>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</si>
  <si>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</si>
  <si>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</si>
  <si>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</si>
  <si>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</si>
  <si>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</si>
  <si>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</si>
  <si>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</si>
  <si>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</si>
  <si>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</si>
  <si>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</si>
  <si>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</si>
  <si>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</si>
  <si>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</si>
  <si>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</si>
  <si>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</si>
  <si>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</si>
  <si>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</si>
  <si>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</si>
  <si>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</si>
  <si>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</si>
  <si>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</si>
  <si>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</si>
  <si>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</si>
  <si>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</si>
  <si>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</si>
  <si>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</si>
  <si>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</si>
  <si>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</si>
  <si>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</si>
  <si>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</si>
  <si>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</si>
  <si>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</si>
  <si>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</si>
  <si>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</si>
  <si>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</si>
  <si>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</si>
  <si>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</si>
  <si>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</si>
  <si>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</si>
  <si>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</si>
  <si>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</si>
  <si>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</si>
  <si>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</si>
  <si>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</si>
  <si>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</si>
  <si>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</si>
  <si>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</si>
  <si>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</si>
  <si>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</si>
  <si>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</si>
  <si>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</si>
  <si>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</si>
  <si>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</si>
  <si>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</si>
  <si>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</si>
  <si>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</si>
  <si>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</si>
  <si>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</si>
  <si>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</si>
  <si>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</si>
  <si>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</si>
  <si>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</si>
  <si>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</si>
  <si>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</si>
  <si>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</si>
  <si>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</si>
  <si>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</si>
  <si>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</si>
  <si>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</si>
  <si>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</si>
  <si>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</si>
  <si>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</si>
  <si>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</si>
  <si>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</si>
  <si>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</si>
  <si>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</si>
  <si>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</si>
  <si>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</si>
  <si>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</si>
  <si>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</si>
  <si>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</si>
  <si>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</si>
  <si>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</si>
  <si>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</si>
  <si>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</si>
  <si>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</si>
  <si>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</si>
  <si>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</si>
  <si>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</si>
  <si>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</si>
  <si>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</si>
  <si>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</si>
  <si>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</si>
  <si>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</si>
  <si>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</si>
  <si>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</si>
  <si>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</si>
  <si>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</si>
  <si>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</si>
  <si>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</si>
  <si>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</si>
  <si>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</si>
  <si>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</si>
  <si>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</si>
  <si>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</si>
  <si>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</si>
  <si>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</si>
  <si>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</si>
  <si>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</si>
  <si>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</si>
  <si>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</si>
  <si>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</si>
  <si>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</si>
  <si>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</si>
  <si>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</si>
  <si>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</si>
  <si>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</si>
  <si>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</si>
  <si>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</si>
  <si>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</si>
  <si>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</si>
  <si>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</si>
  <si>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</si>
  <si>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</si>
  <si>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</si>
  <si>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</si>
  <si>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</si>
  <si>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</si>
  <si>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</si>
  <si>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</si>
  <si>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</si>
  <si>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</si>
  <si>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</si>
  <si>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</si>
  <si>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</si>
  <si>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</si>
  <si>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</si>
  <si>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</si>
  <si>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</si>
  <si>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</si>
  <si>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</si>
  <si>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</si>
  <si>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</si>
  <si>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</si>
  <si>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</si>
  <si>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</si>
  <si>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</si>
  <si>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</si>
  <si>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</si>
  <si>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</si>
  <si>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</si>
  <si>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</si>
  <si>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</si>
  <si>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</si>
  <si>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</si>
  <si>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</si>
  <si>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</si>
  <si>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</si>
  <si>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</si>
  <si>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</si>
  <si>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</si>
  <si>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</si>
  <si>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</si>
  <si>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</si>
  <si>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</si>
  <si>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</si>
  <si>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</si>
  <si>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</si>
  <si>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</si>
  <si>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</si>
  <si>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</si>
  <si>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</si>
  <si>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</si>
  <si>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</si>
  <si>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</si>
  <si>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</si>
  <si>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</si>
  <si>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</si>
  <si>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</si>
  <si>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</si>
  <si>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</si>
  <si>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</si>
  <si>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</si>
  <si>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</si>
  <si>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</si>
  <si>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</si>
  <si>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</si>
  <si>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</si>
  <si>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</si>
  <si>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</si>
  <si>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</si>
  <si>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</si>
  <si>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</si>
  <si>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</si>
  <si>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</si>
  <si>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</si>
  <si>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</si>
  <si>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</si>
  <si>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</si>
  <si>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</si>
  <si>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</si>
  <si>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</si>
  <si>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</si>
  <si>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</si>
  <si>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</si>
  <si>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</si>
  <si>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</si>
  <si>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</si>
  <si>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</si>
  <si>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</si>
  <si>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</si>
  <si>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</si>
  <si>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</si>
  <si>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</si>
  <si>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</si>
  <si>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</si>
  <si>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</si>
  <si>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</si>
  <si>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</si>
  <si>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</si>
  <si>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</si>
  <si>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</si>
  <si>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</si>
  <si>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</si>
  <si>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</si>
  <si>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</si>
  <si>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</si>
  <si>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</si>
  <si>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</si>
  <si>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</si>
  <si>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</si>
  <si>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</si>
  <si>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</si>
  <si>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</si>
  <si>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</si>
  <si>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</si>
  <si>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</si>
  <si>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</si>
  <si>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</si>
  <si>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</si>
  <si>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</si>
  <si>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</si>
  <si>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</si>
  <si>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</si>
  <si>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</si>
  <si>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</si>
  <si>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</si>
  <si>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</si>
  <si>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</si>
  <si>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</si>
  <si>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</si>
  <si>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</si>
  <si>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</si>
  <si>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</si>
  <si>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</si>
  <si>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</si>
  <si>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</si>
  <si>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</si>
  <si>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</si>
  <si>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</si>
  <si>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</si>
  <si>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</si>
  <si>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</si>
  <si>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</si>
  <si>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</si>
  <si>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</si>
  <si>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</si>
  <si>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</si>
  <si>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</si>
  <si>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</si>
  <si>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</si>
  <si>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</si>
  <si>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</si>
  <si>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</si>
  <si>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</si>
  <si>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</si>
  <si>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</si>
  <si>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</si>
  <si>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</si>
  <si>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</si>
  <si>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</si>
  <si>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</si>
  <si>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</si>
  <si>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</si>
  <si>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</si>
  <si>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</si>
  <si>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</si>
  <si>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</si>
  <si>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</si>
  <si>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</si>
  <si>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</si>
  <si>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</si>
  <si>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</si>
  <si>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</si>
  <si>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</si>
  <si>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</si>
  <si>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</si>
  <si>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</si>
  <si>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</si>
  <si>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</si>
  <si>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</si>
  <si>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</si>
  <si>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</si>
  <si>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</si>
  <si>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</si>
  <si>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</si>
  <si>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</si>
  <si>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</si>
  <si>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</si>
  <si>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</si>
  <si>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</si>
  <si>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</si>
  <si>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</si>
  <si>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</si>
  <si>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</si>
  <si>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</si>
  <si>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</si>
  <si>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</si>
  <si>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</si>
  <si>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</si>
  <si>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</si>
  <si>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</si>
  <si>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</si>
  <si>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</si>
  <si>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</si>
  <si>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</si>
  <si>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</si>
  <si>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</si>
  <si>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</si>
  <si>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</si>
  <si>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</si>
  <si>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</si>
  <si>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</si>
  <si>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</si>
  <si>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</si>
  <si>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</si>
  <si>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</si>
  <si>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</si>
  <si>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</si>
  <si>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</si>
  <si>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</si>
  <si>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</si>
  <si>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</si>
  <si>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</si>
  <si>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</si>
  <si>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</si>
  <si>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</si>
  <si>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</si>
  <si>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</si>
  <si>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</si>
  <si>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</si>
  <si>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</si>
  <si>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</si>
  <si>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</si>
  <si>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</si>
  <si>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</si>
  <si>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</si>
  <si>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</si>
  <si>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</si>
  <si>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</si>
  <si>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</si>
  <si>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</si>
  <si>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</si>
  <si>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</si>
  <si>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</si>
  <si>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</si>
  <si>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</si>
  <si>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</si>
  <si>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</si>
  <si>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</si>
  <si>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</si>
  <si>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</si>
  <si>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</si>
  <si>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</si>
  <si>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</si>
  <si>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</si>
  <si>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</si>
  <si>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</si>
  <si>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</si>
  <si>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</si>
  <si>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</si>
  <si>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</si>
  <si>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</si>
  <si>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</si>
  <si>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</si>
  <si>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</si>
  <si>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</si>
  <si>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</si>
  <si>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</si>
  <si>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</si>
  <si>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</si>
  <si>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</si>
  <si>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</si>
  <si>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</si>
  <si>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</si>
  <si>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</si>
  <si>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</si>
  <si>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</si>
  <si>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</si>
  <si>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</si>
  <si>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</si>
  <si>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</si>
  <si>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</si>
  <si>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</si>
  <si>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</si>
  <si>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</si>
  <si>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</si>
  <si>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</si>
  <si>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</si>
  <si>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</si>
  <si>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</si>
  <si>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</si>
  <si>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</si>
  <si>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</si>
  <si>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</si>
  <si>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</si>
  <si>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</si>
  <si>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</si>
  <si>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</si>
  <si>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</si>
  <si>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</si>
  <si>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</si>
  <si>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</si>
  <si>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</si>
  <si>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</si>
  <si>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</si>
  <si>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</si>
  <si>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</si>
  <si>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</si>
  <si>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</si>
  <si>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</si>
  <si>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</si>
  <si>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</si>
  <si>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</si>
  <si>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</si>
  <si>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</si>
  <si>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</si>
  <si>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</si>
  <si>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</si>
  <si>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</si>
  <si>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</si>
  <si>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</si>
  <si>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</si>
  <si>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</si>
  <si>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</si>
  <si>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</si>
  <si>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</si>
  <si>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</si>
  <si>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</si>
  <si>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</si>
  <si>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</si>
  <si>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</si>
  <si>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</si>
  <si>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</si>
  <si>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</si>
  <si>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</si>
  <si>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</si>
  <si>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</si>
  <si>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</si>
  <si>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</si>
  <si>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</si>
  <si>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</si>
  <si>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</si>
  <si>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</si>
  <si>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</si>
  <si>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</si>
  <si>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</si>
  <si>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</si>
  <si>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</si>
  <si>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</si>
  <si>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</si>
  <si>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</si>
  <si>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</si>
  <si>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</si>
  <si>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</si>
  <si>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</si>
  <si>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</si>
  <si>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</si>
  <si>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</si>
  <si>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</si>
  <si>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</si>
  <si>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</si>
  <si>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</si>
  <si>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</si>
  <si>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</si>
  <si>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</si>
  <si>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</si>
  <si>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</si>
  <si>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</si>
  <si>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</si>
  <si>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</si>
  <si>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</si>
  <si>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</si>
  <si>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</si>
  <si>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</si>
  <si>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</si>
  <si>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</si>
  <si>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</si>
  <si>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</si>
  <si>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</si>
  <si>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</si>
  <si>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</si>
  <si>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</si>
  <si>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</si>
  <si>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</si>
  <si>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</si>
  <si>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</si>
  <si>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</si>
  <si>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</si>
  <si>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</si>
  <si>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</si>
  <si>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</si>
  <si>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</si>
  <si>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</si>
  <si>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</si>
  <si>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</si>
  <si>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</si>
  <si>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</si>
  <si>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</si>
  <si>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</si>
  <si>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</si>
  <si>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</si>
  <si>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</si>
  <si>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</si>
  <si>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</si>
  <si>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</si>
  <si>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</si>
  <si>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</si>
  <si>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</si>
  <si>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</si>
  <si>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</si>
  <si>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</si>
  <si>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</si>
  <si>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</si>
  <si>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</si>
  <si>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</si>
  <si>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</si>
  <si>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</si>
  <si>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</si>
  <si>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</si>
  <si>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</si>
  <si>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</si>
  <si>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</si>
  <si>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</si>
  <si>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</si>
  <si>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</si>
  <si>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</si>
  <si>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</si>
  <si>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</si>
  <si>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</si>
  <si>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</si>
  <si>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</si>
  <si>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</si>
  <si>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</si>
  <si>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</si>
  <si>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</si>
  <si>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</si>
  <si>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</si>
  <si>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</si>
  <si>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</si>
  <si>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</si>
  <si>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</si>
  <si>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</si>
  <si>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</si>
  <si>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</si>
  <si>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</si>
  <si>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</si>
  <si>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</si>
  <si>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</si>
  <si>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</si>
  <si>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</si>
  <si>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</si>
  <si>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</si>
  <si>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</si>
  <si>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</si>
  <si>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</si>
  <si>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</si>
  <si>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</si>
  <si>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</si>
  <si>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</si>
  <si>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</si>
  <si>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</si>
  <si>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</si>
  <si>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</si>
  <si>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</si>
  <si>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</si>
  <si>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</si>
  <si>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</si>
  <si>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</si>
  <si>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</si>
  <si>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</si>
  <si>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</si>
  <si>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</si>
  <si>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</si>
  <si>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</si>
  <si>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</si>
  <si>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</si>
  <si>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</si>
  <si>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</si>
  <si>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</si>
  <si>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</si>
  <si>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</si>
  <si>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</si>
  <si>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</si>
  <si>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</si>
  <si>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</si>
  <si>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</si>
  <si>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</si>
  <si>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</si>
  <si>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</si>
  <si>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</si>
  <si>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</si>
  <si>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</si>
  <si>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</si>
  <si>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</si>
  <si>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</si>
  <si>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</si>
  <si>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</si>
  <si>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</si>
  <si>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</si>
  <si>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</si>
  <si>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</si>
  <si>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</si>
  <si>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</si>
  <si>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</si>
  <si>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</si>
  <si>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</si>
  <si>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</si>
  <si>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</si>
  <si>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</si>
  <si>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</si>
  <si>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</si>
  <si>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</si>
  <si>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</si>
  <si>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</si>
  <si>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</si>
  <si>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</si>
  <si>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</si>
  <si>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</si>
  <si>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</si>
  <si>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</si>
  <si>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</si>
  <si>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</si>
  <si>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</si>
  <si>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</si>
  <si>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</si>
  <si>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</si>
  <si>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</si>
  <si>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</si>
  <si>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</si>
  <si>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</si>
  <si>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</si>
  <si>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</si>
  <si>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</si>
  <si>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</si>
  <si>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</si>
  <si>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</si>
  <si>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</si>
  <si>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</si>
  <si>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</si>
  <si>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</si>
  <si>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</si>
  <si>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</si>
  <si>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</si>
  <si>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</si>
  <si>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</si>
  <si>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</si>
  <si>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</si>
  <si>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</si>
  <si>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</si>
  <si>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</si>
  <si>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</si>
  <si>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</si>
  <si>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</si>
  <si>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</si>
  <si>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</si>
  <si>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</si>
  <si>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</si>
  <si>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</si>
  <si>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</si>
  <si>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</si>
  <si>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</si>
  <si>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</si>
  <si>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</si>
  <si>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</si>
  <si>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</si>
  <si>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</si>
  <si>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</si>
  <si>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</si>
  <si>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</si>
  <si>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</si>
  <si>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</si>
  <si>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</si>
  <si>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</si>
  <si>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</si>
  <si>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</si>
  <si>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</si>
  <si>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</si>
  <si>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</si>
  <si>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</si>
  <si>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</si>
  <si>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</si>
  <si>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</si>
  <si>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</si>
  <si>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</si>
  <si>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</si>
  <si>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</si>
  <si>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</si>
  <si>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</si>
  <si>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</si>
  <si>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</si>
  <si>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</si>
  <si>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</si>
  <si>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</si>
  <si>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</si>
  <si>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</si>
  <si>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</si>
  <si>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</si>
  <si>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</si>
  <si>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</si>
  <si>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</si>
  <si>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</si>
  <si>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</si>
  <si>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</si>
  <si>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</si>
  <si>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</si>
  <si>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</si>
  <si>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</si>
  <si>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</si>
  <si>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</si>
  <si>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</si>
  <si>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</si>
  <si>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</si>
  <si>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</si>
  <si>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</si>
  <si>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</si>
  <si>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</si>
  <si>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</si>
  <si>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</si>
  <si>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</si>
  <si>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</si>
  <si>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</si>
  <si>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</si>
  <si>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</si>
  <si>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</si>
  <si>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</si>
  <si>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</si>
  <si>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</si>
  <si>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</si>
  <si>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</si>
  <si>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</si>
  <si>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</si>
  <si>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</si>
  <si>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</si>
  <si>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</si>
  <si>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</si>
  <si>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</si>
  <si>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</si>
  <si>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</si>
  <si>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</si>
  <si>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</si>
  <si>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</si>
  <si>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</si>
  <si>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</si>
  <si>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</si>
  <si>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</si>
  <si>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</si>
  <si>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</si>
  <si>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</si>
  <si>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</si>
  <si>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</si>
  <si>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</si>
  <si>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</si>
  <si>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</si>
  <si>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</si>
  <si>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</si>
  <si>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</si>
  <si>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</si>
  <si>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</si>
  <si>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</si>
  <si>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</si>
  <si>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</si>
  <si>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</si>
  <si>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</si>
  <si>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</si>
  <si>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</si>
  <si>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</si>
  <si>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</si>
  <si>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</si>
  <si>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</si>
  <si>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</si>
  <si>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</si>
  <si>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</si>
  <si>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</si>
  <si>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</si>
  <si>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</si>
  <si>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</si>
  <si>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</si>
  <si>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</si>
  <si>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</si>
  <si>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</si>
  <si>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</si>
  <si>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</si>
  <si>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</si>
  <si>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</si>
  <si>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</si>
  <si>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</si>
  <si>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</si>
  <si>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</si>
  <si>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</si>
  <si>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</si>
  <si>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</si>
  <si>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</si>
  <si>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</si>
  <si>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</si>
  <si>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</si>
  <si>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</si>
  <si>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</si>
  <si>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</si>
  <si>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</si>
  <si>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</si>
  <si>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</si>
  <si>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</si>
  <si>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</si>
  <si>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</si>
  <si>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</si>
  <si>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</si>
  <si>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</si>
  <si>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</si>
  <si>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</si>
  <si>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</si>
  <si>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</si>
  <si>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</si>
  <si>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</si>
  <si>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</si>
  <si>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</si>
  <si>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</si>
  <si>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</si>
  <si>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</si>
  <si>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</si>
  <si>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</si>
  <si>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</si>
  <si>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</si>
  <si>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</si>
  <si>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</si>
  <si>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</si>
  <si>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</si>
  <si>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</si>
  <si>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</si>
  <si>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</si>
  <si>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</si>
  <si>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</si>
  <si>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</si>
  <si>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</si>
  <si>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</si>
  <si>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</si>
  <si>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</si>
  <si>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</si>
  <si>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</si>
  <si>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</si>
  <si>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</si>
  <si>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</si>
  <si>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</si>
  <si>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</si>
  <si>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</si>
  <si>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</si>
  <si>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</si>
  <si>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</si>
  <si>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</si>
  <si>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</si>
  <si>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</si>
  <si>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</si>
  <si>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</si>
  <si>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</si>
  <si>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</si>
  <si>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</si>
  <si>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</si>
  <si>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</si>
  <si>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</si>
  <si>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</si>
  <si>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</si>
  <si>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</si>
  <si>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</si>
  <si>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</si>
  <si>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</si>
  <si>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</si>
  <si>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</si>
  <si>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</si>
  <si>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</si>
  <si>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</si>
  <si>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</si>
  <si>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</si>
  <si>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</si>
  <si>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</si>
  <si>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</si>
  <si>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</si>
  <si>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</si>
  <si>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</si>
  <si>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</si>
  <si>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</si>
  <si>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</si>
  <si>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</si>
  <si>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</si>
  <si>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</si>
  <si>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</si>
  <si>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</si>
  <si>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</si>
  <si>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</si>
  <si>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</si>
  <si>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</si>
  <si>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</si>
  <si>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</si>
  <si>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</si>
  <si>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</si>
  <si>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</si>
  <si>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</si>
  <si>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</si>
  <si>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</si>
  <si>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</si>
  <si>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</si>
  <si>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</si>
  <si>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</si>
  <si>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</si>
  <si>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</si>
  <si>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</si>
  <si>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</si>
  <si>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</si>
  <si>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</si>
  <si>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</si>
  <si>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</si>
  <si>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</si>
  <si>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</si>
  <si>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</si>
  <si>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</si>
  <si>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</si>
  <si>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</si>
  <si>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</si>
  <si>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</si>
  <si>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</si>
  <si>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</si>
  <si>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</si>
  <si>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</si>
  <si>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</si>
  <si>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</si>
  <si>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</si>
  <si>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</si>
  <si>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</si>
  <si>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</si>
  <si>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</si>
  <si>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</si>
  <si>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</si>
  <si>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</si>
  <si>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</si>
  <si>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</si>
  <si>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</si>
  <si>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</si>
  <si>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</si>
  <si>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</si>
  <si>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</si>
  <si>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</si>
  <si>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</si>
  <si>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</si>
  <si>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</si>
  <si>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</si>
  <si>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</si>
  <si>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</si>
  <si>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</si>
  <si>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</si>
  <si>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</si>
  <si>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</si>
  <si>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</si>
  <si>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</si>
  <si>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</si>
  <si>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</si>
  <si>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</si>
  <si>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</si>
  <si>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</si>
  <si>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</si>
  <si>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</si>
  <si>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</si>
  <si>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</si>
  <si>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</si>
  <si>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</si>
  <si>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</si>
  <si>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</si>
  <si>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</si>
  <si>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</si>
  <si>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</si>
  <si>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</si>
  <si>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</si>
  <si>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</si>
  <si>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</si>
  <si>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</si>
  <si>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</si>
  <si>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</si>
  <si>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</si>
  <si>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</si>
  <si>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</si>
  <si>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</si>
  <si>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</si>
  <si>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</si>
  <si>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</si>
  <si>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</si>
  <si>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</si>
  <si>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</si>
  <si>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</si>
  <si>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</si>
  <si>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</si>
  <si>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</si>
  <si>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</si>
  <si>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</si>
  <si>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</si>
  <si>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</si>
  <si>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</si>
  <si>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</si>
  <si>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</si>
  <si>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</si>
  <si>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</si>
  <si>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</si>
  <si>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</si>
  <si>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</si>
  <si>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</si>
  <si>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</si>
  <si>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</si>
  <si>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</si>
  <si>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</si>
  <si>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</si>
  <si>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</si>
  <si>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</si>
  <si>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</si>
  <si>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</si>
  <si>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</si>
  <si>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</si>
  <si>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</si>
  <si>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</si>
  <si>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</si>
  <si>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</si>
  <si>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</si>
  <si>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</si>
  <si>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</si>
  <si>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</si>
  <si>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</si>
  <si>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</si>
  <si>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</si>
  <si>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</si>
  <si>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</si>
  <si>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</si>
  <si>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</si>
  <si>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</si>
  <si>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</si>
  <si>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</si>
  <si>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</si>
  <si>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</si>
  <si>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</si>
  <si>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</si>
  <si>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</si>
  <si>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</si>
  <si>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</si>
  <si>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</si>
  <si>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</si>
  <si>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</si>
  <si>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</si>
  <si>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</si>
  <si>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</si>
  <si>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</si>
  <si>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</si>
  <si>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</si>
  <si>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</si>
  <si>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</si>
  <si>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</si>
  <si>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</si>
  <si>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</si>
  <si>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</si>
  <si>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</si>
  <si>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</si>
  <si>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</si>
  <si>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</si>
  <si>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</si>
  <si>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</si>
  <si>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</si>
  <si>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</si>
  <si>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</si>
  <si>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</si>
  <si>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</si>
  <si>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</si>
  <si>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</si>
  <si>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</si>
  <si>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</si>
  <si>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</si>
  <si>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</si>
  <si>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</si>
  <si>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</si>
  <si>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</si>
  <si>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</si>
  <si>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</si>
  <si>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</si>
  <si>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</si>
  <si>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</si>
  <si>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</si>
  <si>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</si>
  <si>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</si>
  <si>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</si>
  <si>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</si>
  <si>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</si>
  <si>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</si>
  <si>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</si>
  <si>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</si>
  <si>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</si>
  <si>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</si>
  <si>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</si>
  <si>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</si>
  <si>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</si>
  <si>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</si>
  <si>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</si>
  <si>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</si>
  <si>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</si>
  <si>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</si>
  <si>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</si>
  <si>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</si>
  <si>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</si>
  <si>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</si>
  <si>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</si>
  <si>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</si>
  <si>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</si>
  <si>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</si>
  <si>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</si>
  <si>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</si>
  <si>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</si>
  <si>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</si>
  <si>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</si>
  <si>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</si>
  <si>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</si>
  <si>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</si>
  <si>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</si>
  <si>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</si>
  <si>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</si>
  <si>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</si>
  <si>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</si>
  <si>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</si>
  <si>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</si>
  <si>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</si>
  <si>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</si>
  <si>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</si>
  <si>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</si>
  <si>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</si>
  <si>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</si>
  <si>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</si>
  <si>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</si>
  <si>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</si>
  <si>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</si>
  <si>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</si>
  <si>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</si>
  <si>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</si>
  <si>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</si>
  <si>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</si>
  <si>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</si>
  <si>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</si>
  <si>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</si>
  <si>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</si>
  <si>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</si>
  <si>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</si>
  <si>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</si>
  <si>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</si>
  <si>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</si>
  <si>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</si>
  <si>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</si>
  <si>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</si>
  <si>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</si>
  <si>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</si>
  <si>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</si>
  <si>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</si>
  <si>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</si>
  <si>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</si>
  <si>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</si>
  <si>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</si>
  <si>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</si>
  <si>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</si>
  <si>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</si>
  <si>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</si>
  <si>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</si>
  <si>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</si>
  <si>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</si>
  <si>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</si>
  <si>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</si>
  <si>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</si>
  <si>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</si>
  <si>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</si>
  <si>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</si>
  <si>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</si>
  <si>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</si>
  <si>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</si>
  <si>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</si>
  <si>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</si>
  <si>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</si>
  <si>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</si>
  <si>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</si>
  <si>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</si>
  <si>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</si>
  <si>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</si>
  <si>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</si>
  <si>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</si>
  <si>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</si>
  <si>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</si>
  <si>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</si>
  <si>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</si>
  <si>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</si>
  <si>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</si>
  <si>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</si>
  <si>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</si>
  <si>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</si>
  <si>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</si>
  <si>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</si>
  <si>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</si>
  <si>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</si>
  <si>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</si>
  <si>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</si>
  <si>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</si>
  <si>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</si>
  <si>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</si>
  <si>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</si>
  <si>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</si>
  <si>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</si>
  <si>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</si>
  <si>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</si>
  <si>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</si>
  <si>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</si>
  <si>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</si>
  <si>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</si>
  <si>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</si>
  <si>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</si>
  <si>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</si>
  <si>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</si>
  <si>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</si>
  <si>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</si>
  <si>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</si>
  <si>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</si>
  <si>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</si>
  <si>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</si>
  <si>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</si>
  <si>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</si>
  <si>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</si>
  <si>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</si>
  <si>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</si>
  <si>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</si>
  <si>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</si>
  <si>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</si>
  <si>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</si>
  <si>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</si>
  <si>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</si>
  <si>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</si>
  <si>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</si>
  <si>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</si>
  <si>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</si>
  <si>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</si>
  <si>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</si>
  <si>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</si>
  <si>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</si>
  <si>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</si>
  <si>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</si>
  <si>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</si>
  <si>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</si>
  <si>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</si>
  <si>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</si>
  <si>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</si>
  <si>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</si>
  <si>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</si>
  <si>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</si>
  <si>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</si>
  <si>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</si>
  <si>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</si>
  <si>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</si>
  <si>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</si>
  <si>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</si>
  <si>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</si>
  <si>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</si>
  <si>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</si>
  <si>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</si>
  <si>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</si>
  <si>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</si>
  <si>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</si>
  <si>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</si>
  <si>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</si>
  <si>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</si>
  <si>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</si>
  <si>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</si>
  <si>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</si>
  <si>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</si>
  <si>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</si>
  <si>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</si>
  <si>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</si>
  <si>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</si>
  <si>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</si>
  <si>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</si>
  <si>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</si>
  <si>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</si>
  <si>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</si>
  <si>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</si>
  <si>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</si>
  <si>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</si>
  <si>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</si>
  <si>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</si>
  <si>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</si>
  <si>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</si>
  <si>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</si>
  <si>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</si>
  <si>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</si>
  <si>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</si>
  <si>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</si>
  <si>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</si>
  <si>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</si>
  <si>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</si>
  <si>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</si>
  <si>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</si>
  <si>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</si>
  <si>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</si>
  <si>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</si>
  <si>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</si>
  <si>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</si>
  <si>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</si>
  <si>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</si>
  <si>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</si>
  <si>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</si>
  <si>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</si>
  <si>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</si>
  <si>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</si>
  <si>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</si>
  <si>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</si>
  <si>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</si>
  <si>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</si>
  <si>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</si>
  <si>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</si>
  <si>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</si>
  <si>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</si>
  <si>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</si>
  <si>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</si>
  <si>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</si>
  <si>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</si>
  <si>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</si>
  <si>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</si>
  <si>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</si>
  <si>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</si>
  <si>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</si>
  <si>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</si>
  <si>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</si>
  <si>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</si>
  <si>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</si>
  <si>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</si>
  <si>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</si>
  <si>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</si>
  <si>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</si>
  <si>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</si>
  <si>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</si>
  <si>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</si>
  <si>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</si>
  <si>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</si>
  <si>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</si>
  <si>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</si>
  <si>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</si>
  <si>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</si>
  <si>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</si>
  <si>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</si>
  <si>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</si>
  <si>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</si>
  <si>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</si>
  <si>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</si>
  <si>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</si>
  <si>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</si>
  <si>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</si>
  <si>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</si>
  <si>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</si>
  <si>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</si>
  <si>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</si>
  <si>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</si>
  <si>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</si>
  <si>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</si>
  <si>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</si>
  <si>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</si>
  <si>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</si>
  <si>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</si>
  <si>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</si>
  <si>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</si>
  <si>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</si>
  <si>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</si>
  <si>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</si>
  <si>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</si>
  <si>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</si>
  <si>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</si>
  <si>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</si>
  <si>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</si>
  <si>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</si>
  <si>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</si>
  <si>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</si>
  <si>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</si>
  <si>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</si>
  <si>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</si>
  <si>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</si>
  <si>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</si>
  <si>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</si>
  <si>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</si>
  <si>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</si>
  <si>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</si>
  <si>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</si>
  <si>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</si>
  <si>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</si>
  <si>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</si>
  <si>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</si>
  <si>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</si>
  <si>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</si>
  <si>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</si>
  <si>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</si>
  <si>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</si>
  <si>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</si>
  <si>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</si>
  <si>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</si>
  <si>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</si>
  <si>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</si>
  <si>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</si>
  <si>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</si>
  <si>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</si>
  <si>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</si>
  <si>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</si>
  <si>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</si>
  <si>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</si>
  <si>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</si>
  <si>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</si>
  <si>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</si>
  <si>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</si>
  <si>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</si>
  <si>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</si>
  <si>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</si>
  <si>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</si>
  <si>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</si>
  <si>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</si>
  <si>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</si>
  <si>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</si>
  <si>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</si>
  <si>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</si>
  <si>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</si>
  <si>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</si>
  <si>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</si>
  <si>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</si>
  <si>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</si>
  <si>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</si>
  <si>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</si>
  <si>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</si>
  <si>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</si>
  <si>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</si>
  <si>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</si>
  <si>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</si>
  <si>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</si>
  <si>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</si>
  <si>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</si>
  <si>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</si>
  <si>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</si>
  <si>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</si>
  <si>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</si>
  <si>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</si>
  <si>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</si>
  <si>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</si>
  <si>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</si>
  <si>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</si>
  <si>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</si>
  <si>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</si>
  <si>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</si>
  <si>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</si>
  <si>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</si>
  <si>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</si>
  <si>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</si>
  <si>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</si>
  <si>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</si>
  <si>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</si>
  <si>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</si>
  <si>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</si>
  <si>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</si>
  <si>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</si>
  <si>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</si>
  <si>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</si>
  <si>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</si>
  <si>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</si>
  <si>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</si>
  <si>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</si>
  <si>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</si>
  <si>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</si>
  <si>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</si>
  <si>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</si>
  <si>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</si>
  <si>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</si>
  <si>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</si>
  <si>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</si>
  <si>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</si>
  <si>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</si>
  <si>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</si>
  <si>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</si>
  <si>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</si>
  <si>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</si>
  <si>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</si>
  <si>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</si>
  <si>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</si>
  <si>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</si>
  <si>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</si>
  <si>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</si>
  <si>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</si>
  <si>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</si>
  <si>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</si>
  <si>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</si>
  <si>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</si>
  <si>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</si>
  <si>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</si>
  <si>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</si>
  <si>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</si>
  <si>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</si>
  <si>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</si>
  <si>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</si>
  <si>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</si>
  <si>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</si>
  <si>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</si>
  <si>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</si>
  <si>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</si>
  <si>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</si>
  <si>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</si>
  <si>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</si>
  <si>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</si>
  <si>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</si>
  <si>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</si>
  <si>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</si>
  <si>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</si>
  <si>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</si>
  <si>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</si>
  <si>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</si>
  <si>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</si>
  <si>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</si>
  <si>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</si>
  <si>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</si>
  <si>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</si>
  <si>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</si>
  <si>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</si>
  <si>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</si>
  <si>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</si>
  <si>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</si>
  <si>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</si>
  <si>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</si>
  <si>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</si>
  <si>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</si>
  <si>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</si>
  <si>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</si>
  <si>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</si>
  <si>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</si>
  <si>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</si>
  <si>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</si>
  <si>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</si>
  <si>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</si>
  <si>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</si>
  <si>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</si>
  <si>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</si>
  <si>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</si>
  <si>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</si>
  <si>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</si>
  <si>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</si>
  <si>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</si>
  <si>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</si>
  <si>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</si>
  <si>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</si>
  <si>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</si>
  <si>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</si>
  <si>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</si>
  <si>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</si>
  <si>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</si>
  <si>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</si>
  <si>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</si>
  <si>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</si>
  <si>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</si>
  <si>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</si>
  <si>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</si>
  <si>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</si>
  <si>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</si>
  <si>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</si>
  <si>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</si>
  <si>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</si>
  <si>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</si>
  <si>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</si>
  <si>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</si>
  <si>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</si>
  <si>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</si>
  <si>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</si>
  <si>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</si>
  <si>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</si>
  <si>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</si>
  <si>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</si>
  <si>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</si>
  <si>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</si>
  <si>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</si>
  <si>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</si>
  <si>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</si>
  <si>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</si>
  <si>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</si>
  <si>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</si>
  <si>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</si>
  <si>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</si>
  <si>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</si>
  <si>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</si>
  <si>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</si>
  <si>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</si>
  <si>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</si>
  <si>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</si>
  <si>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</si>
  <si>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</si>
  <si>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</si>
  <si>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</si>
  <si>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</si>
  <si>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</si>
  <si>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</si>
  <si>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</si>
  <si>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</si>
  <si>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</si>
  <si>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</si>
  <si>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</si>
  <si>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</si>
  <si>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</si>
  <si>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</si>
  <si>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</si>
  <si>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</si>
  <si>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</si>
  <si>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</si>
  <si>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</si>
  <si>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</si>
  <si>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</si>
  <si>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</si>
  <si>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</si>
  <si>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</si>
  <si>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</si>
  <si>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</si>
  <si>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</si>
  <si>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</si>
  <si>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</si>
  <si>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</si>
  <si>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</si>
  <si>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</si>
  <si>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</si>
  <si>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</si>
  <si>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</si>
  <si>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</si>
  <si>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</si>
  <si>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</si>
  <si>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</si>
  <si>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</si>
  <si>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</si>
  <si>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</si>
  <si>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</si>
  <si>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</si>
  <si>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</si>
  <si>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</si>
  <si>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</si>
  <si>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</si>
  <si>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</si>
  <si>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</si>
  <si>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</si>
  <si>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</si>
  <si>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</si>
  <si>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</si>
  <si>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</si>
  <si>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</si>
  <si>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</si>
  <si>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</si>
  <si>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</si>
  <si>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</si>
  <si>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</si>
  <si>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</si>
  <si>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</si>
  <si>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</si>
  <si>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</si>
  <si>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</si>
  <si>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</si>
  <si>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</si>
  <si>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</si>
  <si>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</si>
  <si>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</si>
  <si>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</si>
  <si>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</si>
  <si>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</si>
  <si>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</si>
  <si>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</si>
  <si>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</si>
  <si>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</si>
  <si>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</si>
  <si>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</si>
  <si>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</si>
  <si>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</si>
  <si>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</si>
  <si>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</si>
  <si>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</si>
  <si>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</si>
  <si>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</si>
  <si>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</si>
  <si>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</si>
  <si>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</si>
  <si>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</si>
  <si>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</si>
  <si>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</si>
  <si>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</si>
  <si>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</si>
  <si>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</si>
  <si>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</si>
  <si>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</si>
  <si>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</si>
  <si>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</si>
  <si>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</si>
  <si>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</si>
  <si>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</si>
  <si>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</si>
  <si>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</si>
  <si>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</si>
  <si>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</si>
  <si>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</si>
  <si>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</si>
  <si>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</si>
  <si>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</si>
  <si>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</si>
  <si>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</si>
  <si>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</si>
  <si>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</si>
  <si>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</si>
  <si>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</si>
  <si>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</si>
  <si>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</si>
  <si>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</si>
  <si>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</si>
  <si>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</si>
  <si>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</si>
  <si>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</si>
  <si>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</si>
  <si>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</si>
  <si>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</si>
  <si>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</si>
  <si>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</si>
  <si>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</si>
  <si>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</si>
  <si>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</si>
  <si>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</si>
  <si>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</si>
  <si>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</si>
  <si>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</si>
  <si>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</si>
  <si>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</si>
  <si>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</si>
  <si>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</si>
  <si>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</si>
  <si>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</si>
  <si>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</si>
  <si>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</si>
  <si>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</si>
  <si>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</si>
  <si>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</si>
  <si>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</si>
  <si>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</si>
  <si>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</si>
  <si>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</si>
  <si>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</si>
  <si>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</si>
  <si>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</si>
  <si>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</si>
  <si>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</si>
  <si>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</si>
  <si>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</si>
  <si>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</si>
  <si>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</si>
  <si>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</si>
  <si>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</si>
  <si>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</si>
  <si>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</si>
  <si>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</si>
  <si>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</si>
  <si>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</si>
  <si>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</si>
  <si>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</si>
  <si>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</si>
  <si>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</si>
  <si>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</si>
  <si>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</si>
  <si>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</si>
  <si>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</si>
  <si>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</si>
  <si>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</si>
  <si>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</si>
  <si>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</si>
  <si>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</si>
  <si>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</si>
  <si>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</si>
  <si>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</si>
  <si>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</si>
  <si>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</si>
  <si>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</si>
  <si>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</si>
  <si>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</si>
  <si>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</si>
  <si>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</si>
  <si>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</si>
  <si>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</si>
  <si>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</si>
  <si>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</si>
  <si>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</si>
  <si>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</si>
  <si>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</si>
  <si>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</si>
  <si>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</si>
  <si>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</si>
  <si>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</si>
  <si>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</si>
  <si>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</si>
  <si>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</si>
  <si>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</si>
  <si>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</si>
  <si>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</si>
  <si>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</si>
  <si>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</si>
  <si>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</si>
  <si>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</si>
  <si>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</si>
  <si>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</si>
  <si>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</si>
  <si>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</si>
  <si>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</si>
  <si>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</si>
  <si>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</si>
  <si>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</si>
  <si>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</si>
  <si>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</si>
  <si>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</si>
  <si>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</si>
  <si>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</si>
  <si>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</si>
  <si>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</si>
  <si>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</si>
  <si>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</si>
  <si>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</si>
  <si>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</si>
  <si>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</si>
  <si>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</si>
  <si>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</si>
  <si>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</si>
  <si>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</si>
  <si>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</si>
  <si>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</si>
  <si>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</si>
  <si>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</si>
  <si>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</si>
  <si>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</si>
  <si>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</si>
  <si>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</si>
  <si>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</si>
  <si>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</si>
  <si>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</si>
  <si>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</si>
  <si>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</si>
  <si>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</si>
  <si>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</si>
  <si>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</si>
  <si>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</si>
  <si>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</si>
  <si>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</si>
  <si>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</si>
  <si>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</si>
  <si>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</si>
  <si>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</si>
  <si>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</si>
  <si>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</si>
  <si>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</si>
  <si>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</si>
  <si>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</si>
  <si>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</si>
  <si>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</si>
  <si>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</si>
  <si>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</si>
  <si>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</si>
  <si>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</si>
  <si>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</si>
  <si>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</si>
  <si>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</si>
  <si>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</si>
  <si>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</si>
  <si>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</si>
  <si>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</si>
  <si>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</si>
  <si>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</si>
  <si>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</si>
  <si>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</si>
  <si>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</si>
  <si>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</si>
  <si>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</si>
  <si>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</si>
  <si>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</si>
  <si>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</si>
  <si>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</si>
  <si>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</si>
  <si>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</si>
  <si>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</si>
  <si>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</si>
  <si>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</si>
  <si>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</si>
  <si>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</si>
  <si>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</si>
  <si>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</si>
  <si>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</si>
  <si>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</si>
  <si>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</si>
  <si>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</si>
  <si>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</si>
  <si>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</si>
  <si>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</si>
  <si>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</si>
  <si>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</si>
  <si>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</si>
  <si>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</si>
  <si>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</si>
  <si>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</si>
  <si>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</si>
  <si>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</si>
  <si>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</si>
  <si>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</si>
  <si>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</si>
  <si>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</si>
  <si>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</si>
  <si>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</si>
  <si>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</si>
  <si>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</si>
  <si>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</si>
  <si>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</si>
  <si>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</si>
  <si>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</si>
  <si>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</si>
  <si>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</si>
  <si>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</si>
  <si>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</si>
  <si>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</si>
  <si>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</si>
  <si>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</si>
  <si>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</si>
  <si>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</si>
  <si>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</si>
  <si>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</si>
  <si>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</si>
  <si>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</si>
  <si>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</si>
  <si>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</si>
  <si>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</si>
  <si>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</si>
  <si>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</si>
  <si>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</si>
  <si>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</si>
  <si>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</si>
  <si>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</si>
  <si>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</si>
  <si>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</si>
  <si>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</si>
  <si>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</si>
  <si>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</si>
  <si>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</si>
  <si>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</si>
  <si>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</si>
  <si>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</si>
  <si>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</si>
  <si>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</si>
  <si>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</si>
  <si>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</si>
  <si>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</si>
  <si>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</si>
  <si>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</si>
  <si>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</si>
  <si>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</si>
  <si>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</si>
  <si>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</si>
  <si>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</si>
  <si>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</si>
  <si>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</si>
  <si>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</si>
  <si>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</si>
  <si>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</si>
  <si>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</si>
  <si>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</si>
  <si>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</si>
  <si>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</si>
  <si>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</si>
  <si>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</si>
  <si>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</si>
  <si>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</si>
  <si>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</si>
  <si>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</si>
  <si>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</si>
  <si>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</si>
  <si>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</si>
  <si>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</si>
  <si>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</si>
  <si>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</si>
  <si>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</si>
  <si>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</si>
  <si>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</si>
  <si>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</si>
  <si>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</si>
  <si>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</si>
  <si>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</si>
  <si>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</si>
  <si>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</si>
  <si>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</si>
  <si>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</si>
  <si>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</si>
  <si>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</si>
  <si>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</si>
  <si>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</si>
  <si>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</si>
  <si>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</si>
  <si>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</si>
  <si>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</si>
  <si>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</si>
  <si>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</si>
  <si>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</si>
  <si>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</si>
  <si>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</si>
  <si>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</si>
  <si>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</si>
  <si>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</si>
  <si>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</si>
  <si>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</si>
  <si>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</si>
  <si>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</si>
  <si>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</si>
  <si>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</si>
  <si>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</si>
  <si>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</si>
  <si>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</si>
  <si>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</si>
  <si>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</si>
  <si>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</si>
  <si>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</si>
  <si>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</si>
  <si>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</si>
  <si>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</si>
  <si>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</si>
  <si>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</si>
  <si>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</si>
  <si>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</si>
  <si>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</si>
  <si>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</si>
  <si>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</si>
  <si>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</si>
  <si>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</si>
  <si>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</si>
  <si>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</si>
  <si>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</si>
  <si>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</si>
  <si>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</si>
  <si>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</si>
  <si>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</si>
  <si>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</si>
  <si>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</si>
  <si>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</si>
  <si>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</si>
  <si>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</si>
  <si>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</si>
  <si>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</si>
  <si>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</si>
  <si>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</si>
  <si>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</si>
  <si>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</si>
  <si>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</si>
  <si>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</si>
  <si>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</si>
  <si>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</si>
  <si>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</si>
  <si>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</si>
  <si>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</si>
  <si>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</si>
  <si>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</si>
  <si>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</si>
  <si>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</si>
  <si>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</si>
  <si>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</si>
  <si>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</si>
  <si>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</si>
  <si>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</si>
  <si>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</si>
  <si>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</si>
  <si>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</si>
  <si>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</si>
  <si>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</si>
  <si>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</si>
  <si>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</si>
  <si>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</si>
  <si>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</si>
  <si>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</si>
  <si>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</si>
  <si>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</si>
  <si>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</si>
  <si>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</si>
  <si>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</si>
  <si>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</si>
  <si>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</si>
  <si>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</si>
  <si>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</si>
  <si>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</si>
  <si>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</si>
  <si>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</si>
  <si>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</si>
  <si>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</si>
  <si>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</si>
  <si>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</si>
  <si>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</si>
  <si>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</si>
  <si>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</si>
  <si>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</si>
  <si>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</si>
  <si>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</si>
  <si>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</si>
  <si>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</si>
  <si>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</si>
  <si>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</si>
  <si>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</si>
  <si>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</si>
  <si>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</si>
  <si>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</si>
  <si>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</si>
  <si>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</si>
  <si>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</si>
  <si>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</si>
  <si>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</si>
  <si>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</si>
  <si>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</si>
  <si>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</si>
  <si>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</si>
  <si>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</si>
  <si>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</si>
  <si>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</si>
  <si>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</si>
  <si>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</si>
  <si>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</si>
  <si>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</si>
  <si>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</si>
  <si>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</si>
  <si>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</si>
  <si>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</si>
  <si>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</si>
  <si>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</si>
  <si>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</si>
  <si>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</si>
  <si>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</si>
  <si>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</si>
  <si>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</si>
  <si>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</si>
  <si>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</si>
  <si>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</si>
  <si>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</si>
  <si>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</si>
  <si>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</si>
  <si>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</si>
  <si>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</si>
  <si>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</si>
  <si>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</si>
  <si>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</si>
  <si>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</si>
  <si>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</si>
  <si>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</si>
  <si>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</si>
  <si>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</si>
  <si>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</si>
  <si>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</si>
  <si>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</si>
  <si>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</si>
  <si>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</si>
  <si>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</si>
  <si>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</si>
  <si>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</si>
  <si>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</si>
  <si>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</si>
  <si>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</si>
  <si>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</si>
  <si>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</si>
  <si>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</si>
  <si>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</si>
  <si>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</si>
  <si>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</si>
  <si>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</si>
  <si>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</si>
  <si>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</si>
  <si>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</si>
  <si>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</si>
  <si>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</si>
  <si>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</si>
  <si>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</si>
  <si>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</si>
  <si>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</si>
  <si>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</si>
  <si>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</si>
  <si>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</si>
  <si>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</si>
  <si>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</si>
  <si>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</si>
  <si>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</si>
  <si>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</si>
  <si>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</si>
  <si>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</si>
  <si>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</si>
  <si>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</si>
  <si>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</si>
  <si>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</si>
  <si>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</si>
  <si>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</si>
  <si>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</si>
  <si>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</si>
  <si>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</si>
  <si>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</si>
  <si>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</si>
  <si>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</si>
  <si>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</si>
  <si>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</si>
  <si>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</si>
  <si>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</si>
  <si>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</si>
  <si>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</si>
  <si>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</si>
  <si>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</si>
  <si>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</si>
  <si>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</si>
  <si>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</si>
  <si>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</si>
  <si>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</si>
  <si>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</si>
  <si>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</si>
  <si>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</si>
  <si>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</si>
  <si>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</si>
  <si>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</si>
  <si>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</si>
  <si>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</si>
  <si>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</si>
  <si>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</si>
  <si>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</si>
  <si>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</si>
  <si>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</si>
  <si>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</si>
  <si>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</si>
  <si>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</si>
  <si>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</si>
  <si>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</si>
  <si>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</si>
  <si>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</si>
  <si>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</si>
  <si>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</si>
  <si>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</si>
  <si>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</si>
  <si>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</si>
  <si>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</si>
  <si>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</si>
  <si>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</si>
  <si>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</si>
  <si>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</si>
  <si>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</si>
  <si>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</si>
  <si>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</si>
  <si>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</si>
  <si>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</si>
  <si>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</si>
  <si>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</si>
  <si>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</si>
  <si>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</si>
  <si>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</si>
  <si>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</si>
  <si>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</si>
  <si>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</si>
  <si>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</si>
  <si>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</si>
  <si>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</si>
  <si>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</si>
  <si>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</si>
  <si>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</si>
  <si>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</si>
  <si>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</si>
  <si>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</si>
  <si>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</si>
  <si>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</si>
  <si>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</si>
  <si>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</si>
  <si>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</si>
  <si>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</si>
  <si>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</si>
  <si>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</si>
  <si>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</si>
  <si>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</si>
  <si>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</si>
  <si>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</si>
  <si>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</si>
  <si>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</si>
  <si>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</si>
  <si>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</si>
  <si>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</si>
  <si>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</si>
  <si>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</si>
  <si>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</si>
  <si>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</si>
  <si>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</si>
  <si>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</si>
  <si>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</si>
  <si>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</si>
  <si>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</si>
  <si>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</si>
  <si>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</si>
  <si>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</si>
  <si>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</si>
  <si>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</si>
  <si>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</si>
  <si>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</si>
  <si>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</si>
  <si>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</si>
  <si>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</si>
  <si>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</si>
  <si>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</si>
  <si>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</si>
  <si>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</si>
  <si>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</si>
  <si>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</si>
  <si>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</si>
  <si>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</si>
  <si>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</si>
  <si>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</si>
  <si>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</si>
  <si>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</si>
  <si>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</si>
  <si>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</si>
  <si>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</si>
  <si>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</si>
  <si>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</si>
  <si>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</si>
  <si>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</si>
  <si>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</si>
  <si>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</si>
  <si>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</si>
  <si>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</si>
  <si>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</si>
  <si>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</si>
  <si>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</si>
  <si>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</si>
  <si>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</si>
  <si>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</si>
  <si>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</si>
  <si>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</si>
  <si>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</si>
  <si>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</si>
  <si>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</si>
  <si>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</si>
  <si>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</si>
  <si>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</si>
  <si>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</si>
  <si>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</si>
  <si>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</si>
  <si>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</si>
  <si>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</si>
  <si>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</si>
  <si>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</si>
  <si>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</si>
  <si>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</si>
  <si>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</si>
  <si>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</si>
  <si>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</si>
  <si>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</si>
  <si>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</si>
  <si>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</si>
  <si>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</si>
  <si>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</si>
  <si>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</si>
  <si>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</si>
  <si>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</si>
  <si>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</si>
  <si>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</si>
  <si>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</si>
  <si>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</si>
  <si>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</si>
  <si>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</si>
  <si>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</si>
  <si>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</si>
  <si>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</si>
  <si>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</si>
  <si>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</si>
  <si>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</si>
  <si>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</si>
  <si>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</si>
  <si>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</si>
  <si>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</si>
  <si>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</si>
  <si>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</si>
  <si>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</si>
  <si>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</si>
  <si>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</si>
  <si>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</si>
  <si>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</si>
  <si>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</si>
  <si>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</si>
  <si>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</si>
  <si>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</si>
  <si>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</si>
  <si>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</si>
  <si>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</si>
  <si>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</si>
  <si>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</si>
  <si>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</si>
  <si>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</si>
  <si>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</si>
  <si>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</si>
  <si>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</si>
  <si>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</si>
  <si>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</si>
  <si>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</si>
  <si>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</si>
  <si>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</si>
  <si>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</si>
  <si>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</si>
  <si>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</si>
  <si>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</si>
  <si>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</si>
  <si>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</si>
  <si>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</si>
  <si>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</si>
  <si>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</si>
  <si>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</si>
  <si>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</si>
  <si>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</si>
  <si>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</si>
  <si>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</si>
  <si>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</si>
  <si>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</si>
  <si>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</si>
  <si>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</si>
  <si>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</si>
  <si>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</si>
  <si>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</si>
  <si>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</si>
  <si>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</si>
  <si>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</si>
  <si>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</si>
  <si>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</si>
  <si>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</si>
  <si>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</si>
  <si>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</si>
  <si>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</si>
  <si>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</si>
  <si>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</si>
  <si>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</si>
  <si>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</si>
  <si>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</si>
  <si>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</si>
  <si>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</si>
  <si>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</si>
  <si>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</si>
  <si>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</si>
  <si>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</si>
  <si>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</si>
  <si>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</si>
  <si>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</si>
  <si>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</si>
  <si>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</si>
  <si>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</si>
  <si>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</si>
  <si>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</si>
  <si>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</si>
  <si>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</si>
  <si>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</si>
  <si>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</si>
  <si>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</si>
  <si>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</si>
  <si>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</si>
  <si>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</si>
  <si>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</si>
  <si>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</si>
  <si>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</si>
  <si>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</si>
  <si>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</si>
  <si>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</si>
  <si>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</si>
  <si>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</si>
  <si>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</si>
  <si>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</si>
  <si>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</si>
  <si>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</si>
  <si>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</si>
  <si>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</si>
  <si>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</si>
  <si>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</si>
  <si>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</si>
  <si>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</si>
  <si>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</si>
  <si>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</si>
  <si>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</si>
  <si>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</si>
  <si>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</si>
  <si>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</si>
  <si>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</si>
  <si>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</si>
  <si>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</si>
  <si>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</si>
  <si>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</si>
  <si>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</si>
  <si>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</si>
  <si>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</si>
  <si>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</si>
  <si>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</si>
  <si>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</si>
  <si>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</si>
  <si>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</si>
  <si>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</si>
  <si>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</si>
  <si>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</si>
  <si>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</si>
  <si>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</si>
  <si>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</si>
  <si>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</si>
  <si>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</si>
  <si>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</si>
  <si>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</si>
  <si>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</si>
  <si>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</si>
  <si>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</si>
  <si>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</si>
  <si>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</si>
  <si>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</si>
  <si>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</si>
  <si>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</si>
  <si>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</si>
  <si>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</si>
  <si>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</si>
  <si>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</si>
  <si>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</si>
  <si>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</si>
  <si>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</si>
  <si>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</si>
  <si>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</si>
  <si>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</si>
  <si>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</si>
  <si>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</si>
  <si>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</si>
  <si>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</si>
  <si>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</si>
  <si>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</si>
  <si>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</si>
  <si>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</si>
  <si>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</si>
  <si>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</si>
  <si>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</si>
  <si>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</si>
  <si>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</si>
  <si>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</si>
  <si>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</si>
  <si>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</si>
  <si>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</si>
  <si>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</si>
  <si>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</si>
  <si>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</si>
  <si>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</si>
  <si>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</si>
  <si>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</si>
  <si>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</si>
  <si>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</si>
  <si>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</si>
  <si>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</si>
  <si>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</si>
  <si>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</si>
  <si>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</si>
  <si>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</si>
  <si>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</si>
  <si>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</si>
  <si>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</si>
  <si>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</si>
  <si>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</si>
  <si>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</si>
  <si>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</si>
  <si>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</si>
  <si>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</si>
  <si>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</si>
  <si>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</si>
  <si>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</si>
  <si>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</si>
  <si>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</si>
  <si>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</si>
  <si>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</si>
  <si>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</si>
  <si>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</si>
  <si>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</si>
  <si>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</si>
  <si>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</si>
  <si>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</si>
  <si>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</si>
  <si>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</si>
  <si>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</si>
  <si>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</si>
  <si>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</si>
  <si>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</si>
  <si>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</si>
  <si>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</si>
  <si>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</si>
  <si>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</si>
  <si>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</si>
  <si>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</si>
  <si>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</si>
  <si>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</si>
  <si>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</si>
  <si>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</si>
  <si>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</si>
  <si>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</si>
  <si>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</si>
  <si>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</si>
  <si>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</si>
  <si>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</si>
  <si>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</si>
  <si>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</si>
  <si>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</si>
  <si>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</si>
  <si>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</si>
  <si>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</si>
  <si>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</si>
  <si>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</si>
  <si>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</si>
  <si>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</si>
  <si>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</si>
  <si>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</si>
  <si>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</si>
  <si>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</si>
  <si>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</si>
  <si>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</si>
  <si>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</si>
  <si>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</si>
  <si>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</si>
  <si>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</si>
  <si>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</si>
  <si>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</si>
  <si>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</si>
  <si>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</si>
  <si>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</si>
  <si>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</si>
  <si>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</si>
  <si>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</si>
  <si>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</si>
  <si>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</si>
  <si>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</si>
  <si>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</si>
  <si>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</si>
  <si>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</si>
  <si>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</si>
  <si>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</si>
  <si>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</si>
  <si>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</si>
  <si>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</si>
  <si>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</si>
  <si>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</si>
  <si>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</si>
  <si>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</si>
  <si>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</si>
  <si>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</si>
  <si>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</si>
  <si>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</si>
  <si>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</si>
  <si>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</si>
  <si>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</si>
  <si>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</si>
  <si>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</si>
  <si>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</si>
  <si>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</si>
  <si>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</si>
  <si>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</si>
  <si>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</si>
  <si>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</si>
  <si>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</si>
  <si>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</si>
  <si>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</si>
  <si>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</si>
  <si>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</si>
  <si>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</si>
  <si>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</si>
  <si>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</si>
  <si>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</si>
  <si>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</si>
  <si>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</si>
  <si>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</si>
  <si>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</si>
  <si>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</si>
  <si>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</si>
  <si>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</si>
  <si>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</si>
  <si>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</si>
  <si>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</si>
  <si>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</si>
  <si>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</si>
  <si>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</si>
  <si>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</si>
  <si>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</si>
  <si>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</si>
  <si>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</si>
  <si>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</si>
  <si>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</si>
  <si>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</si>
  <si>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</si>
  <si>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</si>
  <si>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</si>
  <si>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</si>
  <si>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</si>
  <si>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</si>
  <si>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</si>
  <si>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</si>
  <si>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</si>
  <si>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</si>
  <si>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</si>
  <si>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</si>
  <si>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</si>
  <si>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</si>
  <si>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</si>
  <si>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</si>
  <si>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</si>
  <si>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</si>
  <si>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</si>
  <si>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</si>
  <si>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</si>
  <si>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</si>
  <si>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</si>
  <si>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</si>
  <si>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</si>
  <si>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</si>
  <si>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</si>
  <si>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</si>
  <si>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</si>
  <si>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</si>
  <si>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</si>
  <si>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</si>
  <si>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</si>
  <si>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</si>
  <si>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</si>
  <si>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</si>
  <si>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</si>
  <si>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</si>
  <si>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</si>
  <si>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</si>
  <si>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</si>
  <si>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</si>
  <si>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</si>
  <si>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</si>
  <si>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</si>
  <si>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</si>
  <si>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</si>
  <si>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</si>
  <si>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</si>
  <si>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</si>
  <si>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</si>
  <si>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</si>
  <si>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</si>
  <si>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</si>
  <si>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</si>
  <si>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</si>
  <si>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</si>
  <si>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</si>
  <si>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</si>
  <si>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</si>
  <si>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</si>
  <si>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</si>
  <si>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</si>
  <si>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</si>
  <si>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</si>
  <si>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</si>
  <si>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</si>
  <si>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</si>
  <si>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</si>
  <si>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</si>
  <si>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</si>
  <si>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</si>
  <si>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</si>
  <si>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</si>
  <si>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</si>
  <si>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</si>
  <si>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</si>
  <si>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</si>
  <si>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</si>
  <si>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</si>
  <si>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</si>
  <si>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</si>
  <si>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</si>
  <si>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</si>
  <si>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</si>
  <si>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</si>
  <si>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</si>
  <si>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</si>
  <si>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</si>
  <si>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</si>
  <si>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</si>
  <si>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</si>
  <si>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</si>
  <si>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</si>
  <si>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</si>
  <si>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</si>
  <si>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</si>
  <si>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</si>
  <si>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</si>
  <si>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</si>
  <si>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</si>
  <si>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</si>
  <si>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</si>
  <si>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</si>
  <si>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</si>
  <si>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</si>
  <si>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</si>
  <si>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</si>
  <si>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</si>
  <si>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</si>
  <si>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</si>
  <si>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</si>
  <si>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</si>
  <si>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</si>
  <si>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</si>
  <si>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</si>
  <si>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</si>
  <si>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</si>
  <si>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</si>
  <si>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</si>
  <si>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</si>
  <si>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</si>
  <si>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</si>
  <si>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</si>
  <si>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</si>
  <si>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</si>
  <si>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</si>
  <si>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</si>
  <si>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</si>
  <si>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</si>
  <si>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</si>
  <si>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</si>
  <si>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</si>
  <si>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</si>
  <si>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</si>
  <si>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</si>
  <si>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</si>
  <si>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</si>
  <si>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</si>
  <si>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</si>
  <si>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</si>
  <si>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</si>
  <si>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</si>
  <si>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</si>
  <si>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</si>
  <si>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</si>
  <si>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</si>
  <si>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</si>
  <si>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</si>
  <si>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</si>
  <si>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</si>
  <si>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</si>
  <si>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</si>
  <si>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</si>
  <si>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</si>
  <si>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</si>
  <si>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</si>
  <si>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</si>
  <si>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</si>
  <si>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</si>
  <si>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</si>
  <si>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</si>
  <si>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</si>
  <si>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</si>
  <si>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</si>
  <si>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</si>
  <si>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</si>
  <si>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</si>
  <si>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</si>
  <si>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</si>
  <si>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</si>
  <si>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</si>
  <si>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</si>
  <si>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</si>
  <si>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</si>
  <si>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</si>
  <si>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</si>
  <si>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</si>
  <si>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</si>
  <si>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</si>
  <si>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</si>
  <si>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</si>
  <si>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</si>
  <si>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</si>
  <si>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</si>
  <si>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</si>
  <si>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</si>
  <si>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</si>
  <si>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</si>
  <si>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</si>
  <si>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</si>
  <si>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</si>
  <si>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</si>
  <si>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</si>
  <si>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</si>
  <si>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</si>
  <si>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</si>
  <si>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</si>
  <si>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</si>
  <si>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</si>
  <si>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</si>
  <si>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</si>
  <si>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</si>
  <si>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</si>
  <si>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</si>
  <si>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</si>
  <si>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</si>
  <si>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</si>
  <si>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</si>
  <si>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</si>
  <si>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</si>
  <si>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</si>
  <si>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</si>
  <si>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</si>
  <si>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</si>
  <si>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</si>
  <si>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</si>
  <si>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</si>
  <si>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</si>
  <si>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</si>
  <si>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</si>
  <si>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</si>
  <si>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</si>
  <si>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</si>
  <si>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</si>
  <si>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</si>
  <si>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</si>
  <si>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</si>
  <si>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</si>
  <si>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</si>
  <si>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</si>
  <si>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</si>
  <si>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</si>
  <si>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</si>
  <si>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</si>
  <si>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</si>
  <si>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</si>
  <si>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</si>
  <si>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</si>
  <si>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</si>
  <si>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</si>
  <si>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</si>
  <si>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</si>
  <si>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</si>
  <si>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</si>
  <si>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</si>
  <si>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</si>
  <si>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</si>
  <si>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</si>
  <si>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</si>
  <si>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</si>
  <si>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</si>
  <si>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</si>
  <si>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</si>
  <si>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</si>
  <si>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</si>
  <si>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</si>
  <si>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</si>
  <si>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</si>
  <si>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</si>
  <si>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</si>
  <si>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</si>
  <si>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</si>
  <si>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</si>
  <si>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</si>
  <si>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</si>
  <si>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</si>
  <si>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</si>
  <si>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</si>
  <si>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</si>
  <si>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</si>
  <si>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</si>
  <si>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</si>
  <si>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</si>
  <si>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</si>
  <si>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</si>
  <si>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</si>
  <si>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</si>
  <si>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</si>
  <si>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</si>
  <si>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</si>
  <si>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</si>
  <si>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</si>
  <si>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</si>
  <si>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</si>
  <si>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</si>
  <si>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</si>
  <si>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</si>
  <si>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</si>
  <si>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</si>
  <si>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</si>
  <si>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</si>
  <si>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</si>
  <si>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</si>
  <si>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</si>
  <si>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</si>
  <si>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</si>
  <si>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</si>
  <si>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</si>
  <si>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</si>
  <si>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</si>
  <si>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</si>
  <si>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</si>
  <si>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</si>
  <si>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</si>
  <si>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</si>
  <si>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</si>
  <si>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</si>
  <si>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</si>
  <si>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</si>
  <si>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</si>
  <si>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</si>
  <si>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</si>
  <si>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</si>
  <si>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</si>
  <si>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</si>
  <si>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</si>
  <si>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</si>
  <si>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</si>
  <si>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</si>
  <si>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</si>
  <si>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</si>
  <si>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</si>
  <si>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</si>
  <si>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</si>
  <si>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</si>
  <si>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</si>
  <si>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</si>
  <si>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</si>
  <si>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</si>
  <si>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</si>
  <si>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</si>
  <si>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</si>
  <si>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</si>
  <si>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</si>
  <si>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</si>
  <si>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</si>
  <si>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</si>
  <si>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</si>
  <si>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</si>
  <si>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</si>
  <si>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</si>
  <si>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</si>
  <si>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</si>
  <si>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</si>
  <si>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</si>
  <si>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</si>
  <si>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</si>
  <si>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</si>
  <si>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</si>
  <si>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</si>
  <si>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</si>
  <si>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</si>
  <si>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</si>
  <si>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</si>
  <si>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</si>
  <si>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</si>
  <si>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</si>
  <si>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</si>
  <si>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</si>
  <si>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</si>
  <si>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</si>
  <si>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</si>
  <si>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</si>
  <si>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</si>
  <si>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</si>
  <si>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</si>
  <si>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</si>
  <si>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</si>
  <si>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</si>
  <si>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</si>
  <si>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</si>
  <si>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</si>
  <si>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</si>
  <si>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</si>
  <si>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</si>
  <si>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</si>
  <si>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</si>
  <si>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</si>
  <si>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</si>
  <si>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</si>
  <si>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</si>
  <si>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</si>
  <si>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</si>
  <si>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</si>
  <si>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</si>
  <si>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</si>
  <si>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</si>
  <si>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</si>
  <si>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</si>
  <si>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</si>
  <si>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</si>
  <si>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</si>
  <si>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</si>
  <si>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</si>
  <si>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</si>
  <si>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</si>
  <si>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</si>
  <si>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</si>
  <si>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</si>
  <si>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</si>
  <si>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</si>
  <si>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</si>
  <si>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</si>
  <si>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</si>
  <si>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</si>
  <si>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</si>
  <si>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</si>
  <si>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</si>
  <si>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</si>
  <si>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</si>
  <si>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</si>
  <si>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</si>
  <si>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</si>
  <si>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</si>
  <si>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</si>
  <si>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</si>
  <si>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</si>
  <si>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</si>
  <si>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</si>
  <si>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</si>
  <si>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</si>
  <si>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</si>
  <si>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</si>
  <si>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</si>
  <si>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</si>
  <si>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</si>
  <si>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</si>
  <si>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</si>
  <si>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</si>
  <si>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</si>
  <si>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</si>
  <si>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</si>
  <si>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</si>
  <si>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</si>
  <si>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</si>
  <si>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</si>
  <si>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</si>
  <si>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</si>
  <si>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</si>
  <si>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</si>
  <si>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</si>
  <si>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</si>
  <si>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</si>
  <si>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</si>
  <si>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</si>
  <si>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</si>
  <si>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</si>
  <si>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</si>
  <si>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</si>
  <si>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</si>
  <si>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</si>
  <si>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</si>
  <si>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</si>
  <si>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</si>
  <si>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</si>
  <si>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</si>
  <si>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</si>
  <si>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</si>
  <si>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</si>
  <si>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</si>
  <si>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</si>
  <si>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</si>
  <si>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</si>
  <si>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</si>
  <si>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</si>
  <si>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</si>
  <si>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</si>
  <si>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</si>
  <si>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</si>
  <si>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</si>
  <si>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</si>
  <si>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</si>
  <si>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</si>
  <si>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</si>
  <si>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</si>
  <si>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</si>
  <si>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</si>
  <si>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</si>
  <si>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</si>
  <si>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</si>
  <si>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</si>
  <si>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</si>
  <si>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</si>
  <si>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</si>
  <si>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</si>
  <si>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</si>
  <si>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</si>
  <si>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</si>
  <si>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</si>
  <si>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</si>
  <si>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</si>
  <si>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</si>
  <si>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</si>
  <si>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</si>
  <si>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</si>
  <si>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</si>
  <si>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</si>
  <si>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</si>
  <si>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</si>
  <si>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</si>
  <si>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</si>
  <si>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</si>
  <si>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</si>
  <si>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</si>
  <si>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</si>
  <si>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</si>
  <si>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</si>
  <si>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</si>
  <si>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</si>
  <si>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</si>
  <si>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</si>
  <si>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</si>
  <si>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</si>
  <si>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</si>
  <si>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</si>
  <si>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</si>
  <si>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</si>
  <si>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</si>
  <si>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</si>
  <si>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</si>
  <si>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</si>
  <si>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</si>
  <si>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</si>
  <si>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</si>
  <si>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</si>
  <si>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</si>
  <si>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</si>
  <si>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</si>
  <si>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</si>
  <si>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</si>
  <si>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</si>
  <si>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</si>
  <si>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</si>
  <si>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</si>
  <si>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</si>
  <si>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</si>
  <si>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</si>
  <si>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</si>
  <si>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</si>
  <si>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</si>
  <si>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</si>
  <si>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</si>
  <si>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</si>
  <si>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</si>
  <si>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</si>
  <si>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</si>
  <si>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</si>
  <si>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</si>
  <si>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</si>
  <si>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</si>
  <si>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</si>
  <si>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</si>
  <si>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</si>
  <si>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</si>
  <si>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</si>
  <si>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</si>
  <si>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</si>
  <si>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</si>
  <si>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</si>
  <si>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</si>
  <si>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</si>
  <si>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</si>
  <si>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</si>
  <si>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</si>
  <si>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</si>
  <si>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</si>
  <si>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</si>
  <si>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</si>
  <si>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</si>
  <si>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</si>
  <si>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</si>
  <si>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</si>
  <si>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</si>
  <si>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</si>
  <si>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</si>
  <si>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</si>
  <si>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</si>
  <si>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</si>
  <si>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</si>
  <si>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</si>
  <si>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</si>
  <si>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</si>
  <si>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</si>
  <si>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</si>
  <si>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</si>
  <si>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</si>
  <si>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</si>
  <si>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</si>
  <si>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</si>
  <si>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</si>
  <si>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</si>
  <si>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</si>
  <si>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</si>
  <si>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</si>
  <si>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</si>
  <si>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</si>
  <si>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</si>
  <si>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</si>
  <si>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</si>
  <si>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</si>
  <si>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</si>
  <si>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</si>
  <si>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</si>
  <si>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</si>
  <si>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</si>
  <si>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</si>
  <si>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</si>
  <si>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</si>
  <si>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</si>
  <si>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</si>
  <si>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</si>
  <si>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</si>
  <si>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</si>
  <si>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</si>
  <si>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</si>
  <si>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</si>
  <si>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</si>
  <si>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</si>
  <si>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</si>
  <si>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</si>
  <si>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</si>
  <si>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</si>
  <si>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</si>
  <si>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</si>
  <si>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</si>
  <si>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</si>
  <si>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</si>
  <si>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</si>
  <si>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</si>
  <si>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</si>
  <si>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</si>
  <si>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</si>
  <si>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</si>
  <si>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</si>
  <si>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</si>
  <si>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</si>
  <si>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</si>
  <si>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</si>
  <si>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</si>
  <si>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</si>
  <si>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</si>
  <si>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</si>
  <si>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</si>
  <si>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</si>
  <si>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</si>
  <si>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</si>
  <si>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</si>
  <si>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</si>
  <si>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</si>
  <si>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</si>
  <si>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</si>
  <si>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</si>
  <si>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</si>
  <si>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</si>
  <si>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</si>
  <si>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</si>
  <si>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</si>
  <si>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</si>
  <si>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</si>
  <si>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</si>
  <si>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</si>
  <si>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</si>
  <si>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</si>
  <si>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</si>
  <si>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</si>
  <si>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</si>
  <si>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</si>
  <si>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</si>
  <si>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</si>
  <si>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</si>
  <si>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</si>
  <si>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</si>
  <si>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</si>
  <si>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</si>
  <si>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</si>
  <si>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</si>
  <si>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</si>
  <si>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</si>
  <si>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</si>
  <si>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</si>
  <si>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</si>
  <si>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</si>
  <si>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</si>
  <si>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</si>
  <si>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</si>
  <si>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</si>
  <si>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</si>
  <si>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</si>
  <si>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</si>
  <si>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</si>
  <si>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</si>
  <si>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</si>
  <si>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</si>
  <si>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</si>
  <si>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</si>
  <si>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</si>
  <si>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</si>
  <si>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</si>
  <si>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</si>
  <si>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</si>
  <si>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</si>
  <si>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</si>
  <si>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</si>
  <si>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</si>
  <si>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</si>
  <si>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</si>
  <si>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</si>
  <si>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</si>
  <si>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</si>
  <si>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</si>
  <si>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</si>
  <si>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</si>
  <si>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</si>
  <si>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</si>
  <si>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</si>
  <si>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</si>
  <si>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</si>
  <si>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</si>
  <si>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</si>
  <si>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</si>
  <si>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</si>
  <si>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</si>
  <si>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</si>
  <si>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</si>
  <si>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</si>
  <si>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</si>
  <si>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</si>
  <si>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</si>
  <si>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</si>
  <si>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</si>
  <si>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</si>
  <si>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</si>
  <si>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</si>
  <si>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</si>
  <si>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</si>
  <si>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</si>
  <si>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</si>
  <si>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</si>
  <si>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</si>
  <si>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</si>
  <si>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</si>
  <si>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</si>
  <si>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</si>
  <si>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</si>
  <si>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</si>
  <si>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</si>
  <si>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</si>
  <si>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</si>
  <si>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</si>
  <si>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</si>
  <si>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</si>
  <si>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</si>
  <si>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</si>
  <si>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</si>
  <si>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</si>
  <si>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</si>
  <si>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</si>
  <si>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</si>
  <si>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</si>
  <si>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</si>
  <si>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</si>
  <si>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</si>
  <si>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</si>
  <si>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</si>
  <si>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</si>
  <si>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</si>
  <si>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</si>
  <si>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</si>
  <si>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</si>
  <si>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</si>
  <si>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</si>
  <si>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</si>
  <si>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</si>
  <si>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</si>
  <si>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</si>
  <si>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</si>
  <si>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</si>
  <si>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</si>
  <si>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</si>
  <si>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</si>
  <si>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</si>
  <si>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</si>
  <si>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</si>
  <si>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</si>
  <si>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</si>
  <si>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</si>
  <si>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</si>
  <si>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</si>
  <si>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</si>
  <si>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</si>
  <si>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</si>
  <si>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</si>
  <si>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</si>
  <si>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</si>
  <si>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</si>
  <si>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</si>
  <si>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</si>
  <si>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</si>
  <si>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</si>
  <si>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</si>
  <si>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</si>
  <si>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</si>
  <si>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</si>
  <si>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</si>
  <si>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</si>
  <si>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</si>
  <si>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</si>
  <si>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</si>
  <si>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</si>
  <si>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</si>
  <si>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</si>
  <si>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</si>
  <si>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</si>
  <si>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</si>
  <si>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</si>
  <si>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</si>
  <si>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</si>
  <si>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</si>
  <si>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</si>
  <si>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</si>
  <si>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</si>
  <si>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</si>
  <si>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</si>
  <si>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</si>
  <si>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</si>
  <si>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</si>
  <si>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</si>
  <si>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</si>
  <si>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</si>
  <si>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</si>
  <si>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</si>
  <si>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</si>
  <si>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</si>
  <si>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</si>
  <si>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</si>
  <si>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</si>
  <si>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</si>
  <si>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</si>
  <si>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</si>
  <si>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</si>
  <si>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</si>
  <si>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</si>
  <si>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</si>
  <si>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</si>
  <si>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</si>
  <si>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</si>
  <si>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</si>
  <si>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</si>
  <si>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</si>
  <si>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</si>
  <si>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</si>
  <si>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</si>
  <si>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</si>
  <si>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</si>
  <si>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</si>
  <si>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</si>
  <si>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</si>
  <si>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</si>
  <si>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</si>
  <si>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</si>
  <si>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</si>
  <si>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</si>
  <si>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</si>
  <si>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</si>
  <si>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</si>
  <si>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</si>
  <si>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</si>
  <si>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</si>
  <si>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</si>
  <si>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</si>
  <si>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</si>
  <si>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</si>
  <si>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</si>
  <si>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</si>
  <si>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</si>
  <si>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</si>
  <si>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</si>
  <si>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</si>
  <si>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</si>
  <si>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</si>
  <si>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</si>
  <si>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</si>
  <si>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</si>
  <si>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</si>
  <si>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</si>
  <si>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</si>
  <si>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</si>
  <si>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</si>
  <si>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</si>
  <si>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</si>
  <si>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</si>
  <si>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</si>
  <si>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</si>
  <si>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</si>
  <si>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</si>
  <si>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</si>
  <si>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</si>
  <si>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</si>
  <si>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</si>
  <si>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</si>
  <si>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</si>
  <si>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</si>
  <si>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</si>
  <si>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</si>
  <si>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</si>
  <si>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</si>
  <si>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</si>
  <si>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</si>
  <si>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</si>
  <si>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</si>
  <si>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</si>
  <si>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</si>
  <si>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</si>
  <si>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</si>
  <si>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</si>
  <si>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</si>
  <si>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</si>
  <si>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</si>
  <si>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</si>
  <si>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</si>
  <si>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</si>
  <si>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</si>
  <si>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</si>
  <si>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</si>
  <si>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</si>
  <si>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</si>
  <si>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</si>
  <si>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</si>
  <si>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</si>
  <si>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</si>
  <si>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</si>
  <si>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</si>
  <si>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</si>
  <si>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</si>
  <si>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</si>
  <si>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</si>
  <si>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</si>
  <si>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</si>
  <si>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</si>
  <si>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</si>
  <si>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</si>
  <si>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</si>
  <si>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</si>
  <si>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</si>
  <si>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</si>
  <si>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</si>
  <si>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</si>
  <si>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</si>
  <si>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</si>
  <si>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</si>
  <si>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</si>
  <si>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</si>
  <si>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</si>
  <si>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</si>
  <si>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</si>
  <si>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</si>
  <si>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</si>
  <si>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</si>
  <si>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</si>
  <si>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</si>
  <si>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</si>
  <si>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</si>
  <si>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</si>
  <si>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</si>
  <si>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</si>
  <si>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</si>
  <si>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</si>
  <si>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</si>
  <si>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</si>
  <si>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</si>
  <si>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</si>
  <si>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</si>
  <si>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</si>
  <si>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</si>
  <si>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</si>
  <si>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</si>
  <si>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</si>
  <si>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</si>
  <si>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</si>
  <si>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</si>
  <si>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</si>
  <si>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</si>
  <si>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</si>
  <si>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</si>
  <si>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</si>
  <si>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</si>
  <si>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</si>
  <si>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</si>
  <si>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</si>
  <si>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</si>
  <si>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</si>
  <si>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</si>
  <si>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</si>
  <si>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</si>
  <si>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</si>
  <si>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</si>
  <si>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</si>
  <si>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</si>
  <si>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</si>
  <si>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</si>
  <si>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</si>
  <si>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</si>
  <si>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</si>
  <si>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</si>
  <si>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</si>
  <si>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</si>
  <si>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</si>
  <si>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</si>
  <si>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</si>
  <si>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</si>
  <si>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</si>
  <si>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</si>
  <si>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</si>
  <si>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</si>
  <si>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</si>
  <si>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</si>
  <si>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</si>
  <si>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</si>
  <si>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</si>
  <si>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</si>
  <si>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</si>
  <si>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</si>
  <si>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</si>
  <si>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</si>
  <si>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</si>
  <si>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</si>
  <si>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</si>
  <si>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</si>
  <si>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</si>
  <si>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</si>
  <si>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</si>
  <si>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</si>
  <si>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</si>
  <si>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</si>
  <si>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</si>
  <si>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</si>
  <si>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</si>
  <si>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</si>
  <si>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</si>
  <si>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</si>
  <si>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</si>
  <si>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</si>
  <si>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</si>
  <si>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</si>
  <si>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</si>
  <si>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</si>
  <si>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</si>
  <si>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</si>
  <si>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</si>
  <si>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</si>
  <si>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</si>
  <si>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</si>
  <si>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</si>
  <si>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</si>
  <si>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</si>
  <si>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</si>
  <si>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</si>
  <si>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</si>
  <si>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</si>
  <si>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</si>
  <si>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</si>
  <si>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</si>
  <si>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</si>
  <si>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</si>
  <si>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</si>
  <si>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</si>
  <si>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</si>
  <si>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</si>
  <si>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</si>
  <si>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</si>
  <si>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</si>
  <si>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</si>
  <si>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</si>
  <si>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</si>
  <si>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</si>
  <si>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</si>
  <si>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</si>
  <si>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</si>
  <si>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</si>
  <si>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</si>
  <si>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</si>
  <si>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</si>
  <si>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</si>
  <si>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</si>
  <si>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</si>
  <si>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</si>
  <si>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</si>
  <si>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</si>
  <si>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</si>
  <si>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</si>
  <si>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</si>
  <si>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</si>
  <si>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</si>
  <si>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</si>
  <si>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</si>
  <si>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</si>
  <si>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</si>
  <si>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</si>
  <si>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</si>
  <si>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</si>
  <si>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</si>
  <si>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</si>
  <si>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</si>
  <si>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</si>
  <si>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</si>
  <si>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</si>
  <si>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</si>
  <si>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</si>
  <si>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</si>
  <si>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</si>
  <si>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</si>
  <si>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</si>
  <si>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</si>
  <si>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</si>
  <si>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</si>
  <si>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</si>
  <si>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</si>
  <si>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</si>
  <si>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</si>
  <si>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</si>
  <si>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</si>
  <si>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</si>
  <si>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</si>
  <si>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</si>
  <si>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</si>
  <si>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</si>
  <si>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</si>
  <si>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</si>
  <si>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</si>
  <si>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</si>
  <si>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</si>
  <si>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</si>
  <si>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</si>
  <si>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</si>
  <si>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</si>
  <si>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</si>
  <si>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</si>
  <si>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</si>
  <si>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</si>
  <si>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</si>
  <si>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</si>
  <si>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</si>
  <si>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</si>
  <si>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</si>
  <si>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</si>
  <si>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</si>
  <si>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</si>
  <si>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</si>
  <si>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</si>
  <si>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</si>
  <si>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</si>
  <si>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</si>
  <si>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</si>
  <si>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</si>
  <si>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</si>
  <si>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</si>
  <si>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</si>
  <si>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</si>
  <si>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</si>
  <si>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</si>
  <si>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</si>
  <si>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</si>
  <si>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</si>
  <si>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</si>
  <si>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</si>
  <si>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</si>
  <si>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</si>
  <si>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</si>
  <si>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</si>
  <si>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</si>
  <si>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</si>
  <si>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</si>
  <si>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</si>
  <si>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</si>
  <si>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</si>
  <si>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</si>
  <si>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</si>
  <si>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</si>
  <si>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</si>
  <si>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</si>
  <si>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</si>
  <si>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</si>
  <si>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</si>
  <si>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</si>
  <si>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</si>
  <si>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</si>
  <si>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</si>
  <si>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</si>
  <si>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</si>
  <si>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</si>
  <si>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</si>
  <si>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</si>
  <si>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</si>
  <si>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</si>
  <si>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</si>
  <si>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</si>
  <si>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</si>
  <si>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</si>
  <si>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</si>
  <si>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</si>
  <si>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</si>
  <si>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</si>
  <si>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</si>
  <si>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</si>
  <si>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</si>
  <si>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</si>
  <si>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</si>
  <si>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</si>
  <si>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</si>
  <si>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</si>
  <si>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</si>
  <si>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</si>
  <si>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</si>
  <si>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</si>
  <si>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</si>
  <si>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</si>
  <si>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</si>
  <si>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</si>
  <si>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</si>
  <si>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</si>
  <si>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</si>
  <si>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</si>
  <si>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</si>
  <si>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</si>
  <si>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</si>
  <si>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</si>
  <si>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</si>
  <si>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</si>
  <si>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</si>
  <si>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</si>
  <si>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</si>
  <si>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</si>
  <si>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</si>
  <si>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</si>
  <si>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</si>
  <si>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</si>
  <si>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</si>
  <si>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</si>
  <si>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</si>
  <si>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</si>
  <si>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</si>
  <si>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</si>
  <si>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</si>
  <si>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</si>
  <si>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</si>
  <si>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</si>
  <si>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</si>
  <si>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</si>
  <si>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</si>
  <si>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</si>
  <si>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</si>
  <si>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</si>
  <si>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</si>
  <si>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</si>
  <si>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</si>
  <si>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</si>
  <si>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</si>
  <si>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</si>
  <si>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</si>
  <si>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</si>
  <si>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</si>
  <si>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</si>
  <si>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</si>
  <si>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</si>
  <si>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</si>
  <si>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</si>
  <si>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</si>
  <si>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</si>
  <si>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</si>
  <si>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</si>
  <si>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</si>
  <si>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</si>
  <si>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</si>
  <si>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</si>
  <si>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</si>
  <si>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</si>
  <si>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</si>
  <si>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</si>
  <si>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</si>
  <si>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</si>
  <si>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</si>
  <si>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</si>
  <si>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</si>
  <si>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</si>
  <si>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</si>
  <si>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</si>
  <si>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</si>
  <si>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</si>
  <si>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</si>
  <si>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</si>
  <si>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</si>
  <si>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</si>
  <si>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</si>
  <si>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</si>
  <si>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</si>
  <si>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</si>
  <si>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</si>
  <si>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</si>
  <si>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</si>
  <si>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</si>
  <si>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</si>
  <si>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</si>
  <si>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</si>
  <si>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</si>
  <si>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</si>
  <si>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</si>
  <si>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</si>
  <si>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</si>
  <si>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</si>
  <si>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</si>
  <si>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</si>
  <si>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</si>
  <si>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</si>
  <si>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</si>
  <si>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</si>
  <si>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</si>
  <si>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</si>
  <si>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</si>
  <si>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</si>
  <si>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</si>
  <si>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</si>
  <si>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</si>
  <si>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</si>
  <si>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</si>
  <si>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</si>
  <si>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</si>
  <si>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</si>
  <si>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</si>
  <si>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</si>
  <si>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</si>
  <si>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</si>
  <si>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</si>
  <si>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</si>
  <si>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</si>
  <si>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</si>
  <si>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</si>
  <si>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</si>
  <si>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</si>
  <si>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</si>
  <si>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</si>
  <si>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</si>
  <si>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</si>
  <si>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</si>
  <si>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</si>
  <si>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</si>
  <si>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</si>
  <si>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</si>
  <si>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</si>
  <si>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</si>
  <si>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</si>
  <si>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</si>
  <si>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</si>
  <si>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</si>
  <si>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</si>
  <si>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</si>
  <si>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</si>
  <si>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</si>
  <si>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</si>
  <si>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</si>
  <si>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</si>
  <si>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</si>
  <si>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</si>
  <si>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</si>
  <si>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</si>
  <si>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</si>
  <si>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</si>
  <si>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</si>
  <si>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</si>
  <si>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</si>
  <si>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</si>
  <si>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</si>
  <si>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</si>
  <si>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</si>
  <si>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</si>
  <si>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</si>
  <si>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</si>
  <si>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</si>
  <si>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</si>
  <si>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</si>
  <si>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</si>
  <si>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</si>
  <si>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</si>
  <si>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</si>
  <si>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</si>
  <si>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</si>
  <si>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</si>
  <si>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</si>
  <si>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</si>
  <si>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</si>
  <si>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</si>
  <si>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</si>
  <si>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</si>
  <si>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</si>
  <si>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</si>
  <si>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</si>
  <si>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</si>
  <si>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</si>
  <si>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</si>
  <si>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</si>
  <si>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</si>
  <si>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</si>
  <si>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</si>
  <si>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</si>
  <si>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</si>
  <si>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</si>
  <si>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</si>
  <si>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</si>
  <si>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</si>
  <si>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</si>
  <si>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</si>
  <si>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</si>
  <si>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</si>
  <si>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</si>
  <si>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</si>
  <si>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</si>
  <si>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</si>
  <si>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</si>
  <si>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</si>
  <si>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</si>
  <si>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</si>
  <si>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</si>
  <si>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</si>
  <si>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</si>
  <si>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</si>
  <si>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</si>
  <si>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</si>
  <si>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</si>
  <si>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</si>
  <si>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</si>
  <si>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</si>
  <si>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</si>
  <si>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</si>
  <si>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</si>
  <si>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</si>
  <si>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</si>
  <si>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</si>
  <si>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</si>
  <si>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</si>
  <si>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</si>
  <si>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</si>
  <si>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</si>
  <si>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</si>
  <si>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</si>
  <si>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</si>
  <si>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</si>
  <si>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</si>
  <si>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</si>
  <si>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</si>
  <si>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</si>
  <si>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</si>
  <si>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</si>
  <si>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</si>
  <si>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</si>
  <si>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</si>
  <si>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</si>
  <si>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</si>
  <si>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</si>
  <si>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</si>
  <si>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</si>
  <si>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</si>
  <si>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</si>
  <si>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</si>
  <si>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</si>
  <si>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</si>
  <si>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</si>
  <si>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</si>
  <si>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</si>
  <si>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</si>
  <si>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</si>
  <si>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</si>
  <si>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</si>
  <si>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</si>
  <si>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</si>
  <si>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</si>
  <si>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</si>
  <si>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</si>
  <si>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</si>
  <si>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</si>
  <si>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</si>
  <si>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</si>
  <si>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</si>
  <si>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</si>
  <si>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</si>
  <si>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</si>
  <si>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</si>
  <si>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</si>
  <si>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</si>
  <si>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</si>
  <si>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</si>
  <si>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</si>
  <si>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</si>
  <si>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</si>
  <si>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</si>
  <si>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</si>
  <si>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</si>
  <si>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</si>
  <si>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</si>
  <si>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</si>
  <si>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</si>
  <si>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</si>
  <si>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</si>
  <si>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</si>
  <si>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</si>
  <si>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</si>
  <si>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</si>
  <si>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</si>
  <si>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</si>
  <si>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</si>
  <si>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</si>
  <si>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</si>
  <si>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</si>
  <si>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</si>
  <si>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</si>
  <si>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</si>
  <si>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</si>
  <si>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</si>
  <si>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</si>
  <si>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</si>
  <si>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</si>
  <si>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</si>
  <si>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</si>
  <si>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</si>
  <si>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</si>
  <si>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</si>
  <si>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</si>
  <si>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</si>
  <si>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</si>
  <si>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</si>
  <si>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</si>
  <si>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</si>
  <si>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</si>
  <si>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</si>
  <si>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</si>
  <si>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</si>
  <si>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</si>
  <si>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</si>
  <si>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</si>
  <si>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</si>
  <si>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</si>
  <si>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</si>
  <si>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</si>
  <si>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</si>
  <si>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</si>
  <si>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</si>
  <si>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</si>
  <si>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</si>
  <si>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</si>
  <si>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</si>
  <si>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</si>
  <si>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</si>
  <si>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</si>
  <si>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</si>
  <si>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</si>
  <si>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</si>
  <si>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</si>
  <si>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</si>
  <si>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</si>
  <si>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</si>
  <si>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</si>
  <si>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</si>
  <si>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</si>
  <si>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</si>
  <si>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</si>
  <si>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</si>
  <si>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</si>
  <si>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</si>
  <si>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</si>
  <si>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</si>
  <si>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</si>
  <si>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</si>
  <si>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</si>
  <si>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</si>
  <si>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</si>
  <si>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</si>
  <si>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</si>
  <si>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</si>
  <si>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</si>
  <si>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</si>
  <si>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</si>
  <si>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</si>
  <si>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</si>
  <si>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</si>
  <si>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</si>
  <si>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</si>
  <si>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</si>
  <si>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</si>
  <si>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</si>
  <si>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</si>
  <si>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</si>
  <si>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</si>
  <si>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</si>
  <si>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</si>
  <si>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</si>
  <si>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</si>
  <si>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</si>
  <si>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</si>
  <si>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</si>
  <si>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</si>
  <si>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</si>
  <si>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</si>
  <si>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</si>
  <si>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</si>
  <si>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</si>
  <si>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</si>
  <si>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</si>
  <si>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</si>
  <si>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</si>
  <si>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</si>
  <si>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</si>
  <si>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</si>
  <si>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</si>
  <si>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</si>
  <si>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</si>
  <si>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</si>
  <si>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</si>
  <si>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</si>
  <si>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</si>
  <si>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</si>
  <si>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</si>
  <si>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</si>
  <si>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</si>
  <si>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</si>
  <si>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</si>
  <si>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</si>
  <si>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</si>
  <si>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</si>
  <si>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</si>
  <si>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</si>
  <si>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</si>
  <si>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</si>
  <si>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</si>
  <si>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</si>
  <si>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</si>
  <si>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</si>
  <si>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</si>
  <si>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</si>
  <si>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</si>
  <si>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</si>
  <si>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</si>
  <si>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</si>
  <si>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</si>
  <si>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</si>
  <si>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</si>
  <si>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</si>
  <si>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</si>
  <si>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</si>
  <si>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</si>
  <si>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</si>
  <si>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</si>
  <si>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</si>
  <si>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</si>
  <si>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</si>
  <si>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</si>
  <si>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</si>
  <si>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</si>
  <si>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</si>
  <si>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</si>
  <si>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</si>
  <si>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</si>
  <si>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</si>
  <si>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</si>
  <si>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</si>
  <si>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</si>
  <si>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</si>
  <si>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</si>
  <si>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</si>
  <si>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</si>
  <si>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</si>
  <si>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</si>
  <si>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</si>
  <si>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</si>
  <si>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</si>
  <si>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</si>
  <si>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</si>
  <si>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</si>
  <si>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</si>
  <si>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</si>
  <si>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</si>
  <si>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</si>
  <si>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</si>
  <si>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</si>
  <si>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</si>
  <si>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</si>
  <si>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</si>
  <si>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</si>
  <si>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</si>
  <si>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</si>
  <si>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</si>
  <si>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</si>
  <si>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</si>
  <si>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</si>
  <si>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</si>
  <si>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</si>
  <si>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</si>
  <si>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</si>
  <si>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</si>
  <si>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</si>
  <si>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</si>
  <si>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</si>
  <si>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</si>
  <si>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</si>
  <si>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</si>
  <si>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</si>
  <si>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</si>
  <si>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</si>
  <si>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</si>
  <si>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</si>
  <si>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</si>
  <si>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</si>
  <si>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</si>
  <si>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</si>
  <si>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</si>
  <si>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</si>
  <si>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</si>
  <si>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</si>
  <si>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</si>
  <si>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</si>
  <si>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</si>
  <si>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</si>
  <si>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</si>
  <si>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</si>
  <si>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</si>
  <si>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</si>
  <si>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</si>
  <si>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</si>
  <si>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</si>
  <si>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</si>
  <si>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</si>
  <si>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</si>
  <si>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</si>
  <si>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</si>
  <si>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</si>
  <si>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</si>
  <si>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</si>
  <si>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</si>
  <si>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</si>
  <si>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</si>
  <si>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</si>
  <si>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</si>
  <si>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</si>
  <si>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</si>
  <si>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</si>
  <si>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</si>
  <si>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</si>
  <si>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</si>
  <si>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</si>
  <si>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</si>
  <si>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</si>
  <si>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</si>
  <si>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</si>
  <si>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</si>
  <si>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</si>
  <si>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</si>
  <si>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</si>
  <si>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</si>
  <si>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</si>
  <si>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</si>
  <si>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</si>
  <si>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</si>
  <si>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</si>
  <si>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</si>
  <si>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</si>
  <si>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</si>
  <si>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</si>
  <si>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</si>
  <si>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</si>
  <si>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</si>
  <si>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</si>
  <si>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</si>
  <si>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</si>
  <si>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</si>
  <si>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</si>
  <si>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</si>
  <si>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</si>
  <si>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</si>
  <si>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</si>
  <si>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</si>
  <si>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</si>
  <si>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</si>
  <si>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</si>
  <si>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</si>
  <si>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</si>
  <si>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</si>
  <si>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</si>
  <si>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</si>
  <si>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</si>
  <si>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</si>
  <si>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</si>
  <si>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</si>
  <si>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</si>
  <si>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</si>
  <si>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</si>
  <si>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</si>
  <si>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</si>
  <si>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</si>
  <si>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</si>
  <si>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</si>
  <si>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</si>
  <si>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</si>
  <si>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</si>
  <si>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</si>
  <si>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</si>
  <si>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</si>
  <si>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</si>
  <si>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</si>
  <si>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</si>
  <si>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</si>
  <si>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</si>
  <si>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</si>
  <si>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</si>
  <si>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</si>
  <si>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</si>
  <si>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</si>
  <si>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</si>
  <si>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</si>
  <si>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</si>
  <si>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</si>
  <si>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</si>
  <si>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</si>
  <si>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</si>
  <si>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</si>
  <si>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</si>
  <si>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</si>
  <si>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</si>
  <si>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</si>
  <si>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</si>
  <si>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</si>
  <si>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</si>
  <si>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</si>
  <si>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</si>
  <si>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</si>
  <si>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</si>
  <si>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</si>
  <si>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</si>
  <si>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</si>
  <si>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</si>
  <si>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</si>
  <si>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</si>
  <si>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</si>
  <si>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</si>
  <si>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</si>
  <si>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</si>
  <si>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</si>
  <si>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</si>
  <si>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</si>
  <si>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</si>
  <si>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</si>
  <si>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</si>
  <si>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</si>
  <si>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</si>
  <si>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</si>
  <si>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</si>
  <si>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</si>
  <si>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</si>
  <si>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</si>
  <si>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</si>
  <si>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</si>
  <si>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</si>
  <si>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</si>
  <si>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</si>
  <si>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</si>
  <si>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</si>
  <si>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</si>
  <si>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</si>
  <si>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</si>
  <si>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</si>
  <si>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</si>
  <si>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</si>
  <si>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</si>
  <si>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</si>
  <si>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</si>
  <si>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</si>
  <si>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</si>
  <si>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</si>
  <si>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</si>
  <si>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</si>
  <si>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</si>
  <si>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</si>
  <si>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</si>
  <si>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</si>
  <si>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</si>
  <si>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</si>
  <si>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</si>
  <si>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</si>
  <si>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</si>
  <si>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</si>
  <si>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</si>
  <si>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</si>
  <si>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</si>
  <si>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</si>
  <si>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</si>
  <si>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</si>
  <si>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</si>
  <si>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</si>
  <si>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</si>
  <si>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</si>
  <si>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</si>
  <si>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</si>
  <si>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</si>
  <si>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</si>
  <si>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</si>
  <si>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</si>
  <si>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</si>
  <si>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</si>
  <si>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</si>
  <si>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</si>
  <si>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</si>
  <si>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</si>
  <si>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</si>
  <si>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</si>
  <si>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</si>
  <si>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</si>
  <si>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</si>
  <si>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</si>
  <si>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</si>
  <si>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</si>
  <si>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</si>
  <si>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</si>
  <si>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</si>
  <si>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</si>
  <si>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</si>
  <si>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</si>
  <si>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</si>
  <si>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</si>
  <si>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</si>
  <si>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</si>
  <si>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</si>
  <si>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</si>
  <si>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</si>
  <si>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</si>
  <si>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</si>
  <si>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</si>
  <si>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</si>
  <si>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</si>
  <si>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</si>
  <si>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</si>
  <si>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</si>
  <si>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</si>
  <si>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</si>
  <si>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</si>
  <si>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</si>
  <si>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</si>
  <si>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</si>
  <si>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</si>
  <si>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</si>
  <si>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</si>
  <si>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</si>
  <si>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</si>
  <si>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</si>
  <si>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</si>
  <si>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</si>
  <si>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</si>
  <si>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</si>
  <si>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</si>
  <si>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</si>
  <si>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</si>
  <si>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</si>
  <si>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</si>
  <si>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</si>
  <si>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</si>
  <si>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</si>
  <si>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</si>
  <si>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</si>
  <si>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</si>
  <si>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</si>
  <si>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</si>
  <si>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</si>
  <si>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</si>
  <si>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</si>
  <si>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</si>
  <si>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</si>
  <si>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</si>
  <si>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</si>
  <si>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</si>
  <si>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</si>
  <si>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</si>
  <si>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</si>
  <si>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</si>
  <si>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</si>
  <si>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</si>
  <si>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</si>
  <si>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</si>
  <si>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</si>
  <si>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</si>
  <si>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</si>
  <si>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</si>
  <si>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</si>
  <si>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</si>
  <si>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</si>
  <si>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</si>
  <si>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</si>
  <si>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</si>
  <si>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</si>
  <si>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</si>
  <si>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</si>
  <si>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</si>
  <si>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</si>
  <si>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</si>
  <si>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</si>
  <si>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</si>
  <si>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</si>
  <si>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</si>
  <si>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</si>
  <si>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</si>
  <si>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</si>
  <si>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</si>
  <si>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</si>
  <si>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</si>
  <si>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</si>
  <si>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</si>
  <si>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</si>
  <si>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</si>
  <si>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</si>
  <si>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</si>
  <si>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</si>
  <si>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</si>
  <si>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</si>
  <si>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</si>
  <si>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</si>
  <si>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</si>
  <si>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</si>
  <si>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</si>
  <si>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</si>
  <si>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</si>
  <si>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</si>
  <si>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</si>
  <si>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</si>
  <si>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</si>
  <si>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</si>
  <si>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</si>
  <si>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</si>
  <si>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</si>
  <si>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</si>
  <si>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</si>
  <si>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</si>
  <si>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</si>
  <si>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</si>
  <si>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</si>
  <si>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</si>
  <si>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</si>
  <si>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</si>
  <si>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</si>
  <si>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</si>
  <si>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</si>
  <si>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</si>
  <si>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</si>
  <si>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</si>
  <si>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</si>
  <si>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</si>
  <si>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</si>
  <si>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</si>
  <si>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</si>
  <si>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</si>
  <si>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</si>
  <si>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</si>
  <si>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</si>
  <si>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</si>
  <si>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</si>
  <si>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</si>
  <si>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</si>
  <si>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</si>
  <si>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</si>
  <si>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</si>
  <si>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</si>
  <si>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</si>
  <si>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</si>
  <si>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</si>
  <si>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</si>
  <si>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</si>
  <si>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</si>
  <si>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</si>
  <si>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</si>
  <si>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</si>
  <si>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</si>
  <si>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</si>
  <si>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</si>
  <si>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</si>
  <si>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</si>
  <si>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</si>
  <si>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</si>
  <si>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</si>
  <si>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</si>
  <si>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</si>
  <si>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</si>
  <si>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</si>
  <si>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</si>
  <si>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</si>
  <si>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</si>
  <si>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</si>
  <si>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</si>
  <si>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</si>
  <si>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</si>
  <si>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</si>
  <si>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</si>
  <si>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</si>
  <si>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</si>
  <si>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</si>
  <si>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</si>
  <si>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</si>
  <si>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</si>
  <si>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</si>
  <si>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</si>
  <si>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</si>
  <si>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</si>
  <si>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</si>
  <si>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</si>
  <si>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</si>
  <si>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</si>
  <si>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</si>
  <si>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</si>
  <si>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</si>
  <si>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</si>
  <si>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</si>
  <si>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</si>
  <si>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</si>
  <si>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</si>
  <si>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</si>
  <si>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</si>
  <si>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</si>
  <si>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</si>
  <si>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</si>
  <si>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</si>
  <si>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</si>
  <si>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</si>
  <si>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</si>
  <si>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</si>
  <si>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</si>
  <si>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</si>
  <si>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</si>
  <si>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</si>
  <si>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</si>
  <si>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</si>
  <si>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</si>
  <si>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</si>
  <si>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</si>
  <si>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</si>
  <si>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</si>
  <si>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</si>
  <si>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</si>
  <si>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</si>
  <si>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</si>
  <si>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</si>
  <si>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</si>
  <si>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</si>
  <si>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</si>
  <si>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</si>
  <si>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</si>
  <si>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</si>
  <si>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</si>
  <si>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</si>
  <si>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</si>
  <si>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</si>
  <si>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</si>
  <si>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</si>
  <si>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</si>
  <si>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</si>
  <si>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</si>
  <si>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</si>
  <si>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</si>
  <si>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</si>
  <si>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</si>
  <si>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</si>
  <si>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</si>
  <si>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</si>
  <si>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</si>
  <si>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</si>
  <si>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</si>
  <si>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</si>
  <si>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</si>
  <si>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</si>
  <si>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</si>
  <si>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</si>
  <si>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</si>
  <si>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</si>
  <si>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</si>
  <si>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</si>
  <si>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</si>
  <si>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</si>
  <si>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</si>
  <si>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</si>
  <si>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</si>
  <si>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</si>
  <si>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</si>
  <si>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</si>
  <si>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</si>
  <si>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</si>
  <si>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</si>
  <si>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</si>
  <si>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</si>
  <si>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</si>
  <si>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</si>
  <si>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</si>
  <si>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</si>
  <si>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</si>
  <si>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</si>
  <si>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</si>
  <si>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</si>
  <si>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</si>
  <si>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</si>
  <si>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</si>
  <si>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</si>
  <si>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</si>
  <si>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</si>
  <si>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</si>
  <si>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</si>
  <si>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</si>
  <si>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</si>
  <si>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</si>
  <si>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</si>
  <si>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</si>
  <si>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</si>
  <si>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</si>
  <si>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</si>
  <si>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</si>
  <si>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</si>
  <si>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</si>
  <si>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</si>
  <si>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</si>
  <si>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</si>
  <si>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</si>
  <si>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</si>
  <si>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</si>
  <si>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</si>
  <si>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</si>
  <si>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</si>
  <si>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</si>
  <si>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</si>
  <si>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</si>
  <si>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</si>
  <si>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</si>
  <si>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</si>
  <si>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</si>
  <si>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</si>
  <si>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</si>
  <si>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</si>
  <si>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</si>
  <si>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</si>
  <si>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</si>
  <si>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</si>
  <si>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</si>
  <si>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</si>
  <si>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</si>
  <si>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</si>
  <si>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</si>
  <si>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</si>
  <si>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</si>
  <si>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</si>
  <si>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</si>
  <si>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</si>
  <si>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</si>
  <si>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</si>
  <si>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</si>
  <si>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</si>
  <si>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</si>
  <si>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</si>
  <si>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</si>
  <si>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</si>
  <si>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</si>
  <si>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</si>
  <si>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</si>
  <si>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</si>
  <si>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</si>
  <si>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</si>
  <si>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</si>
  <si>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</si>
  <si>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</si>
  <si>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</si>
  <si>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</si>
  <si>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</si>
  <si>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</si>
  <si>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</si>
  <si>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</si>
  <si>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</si>
  <si>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</si>
  <si>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</si>
  <si>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</si>
  <si>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</si>
  <si>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</si>
  <si>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</si>
  <si>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</si>
  <si>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</si>
  <si>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</si>
  <si>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</si>
  <si>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</si>
  <si>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</si>
  <si>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</si>
  <si>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</si>
  <si>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</si>
  <si>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</si>
  <si>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</si>
  <si>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</si>
  <si>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</si>
  <si>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</si>
  <si>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</si>
  <si>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</si>
  <si>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</si>
  <si>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</si>
  <si>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</si>
  <si>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</si>
  <si>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</si>
  <si>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</si>
  <si>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</si>
  <si>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</si>
  <si>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</si>
  <si>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</si>
  <si>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</si>
  <si>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</si>
  <si>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</si>
  <si>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</si>
  <si>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</si>
  <si>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</si>
  <si>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</si>
  <si>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</si>
  <si>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</si>
  <si>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</si>
  <si>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</si>
  <si>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</si>
  <si>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</si>
  <si>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</si>
  <si>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</si>
  <si>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</si>
  <si>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</si>
  <si>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</si>
  <si>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</si>
  <si>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</si>
  <si>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</si>
  <si>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</si>
  <si>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</si>
  <si>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</si>
  <si>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</si>
  <si>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</si>
  <si>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</si>
  <si>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</si>
  <si>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</si>
  <si>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</si>
  <si>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</si>
  <si>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</si>
  <si>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</si>
  <si>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</si>
  <si>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</si>
  <si>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</si>
  <si>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</si>
  <si>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</si>
  <si>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</si>
  <si>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</si>
  <si>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</si>
  <si>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</si>
  <si>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</si>
  <si>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</si>
  <si>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</si>
  <si>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</si>
  <si>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</si>
  <si>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</si>
  <si>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</si>
  <si>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</si>
  <si>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</si>
  <si>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</si>
  <si>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</si>
  <si>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</si>
  <si>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</si>
  <si>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</si>
  <si>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</si>
  <si>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</si>
  <si>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</si>
  <si>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</si>
  <si>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</si>
  <si>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</si>
  <si>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</si>
  <si>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</si>
  <si>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</si>
  <si>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</si>
  <si>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</si>
  <si>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</si>
  <si>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</si>
  <si>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</si>
  <si>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</si>
  <si>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</si>
  <si>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</si>
  <si>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</si>
  <si>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</si>
  <si>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</si>
  <si>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</si>
  <si>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</si>
  <si>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</si>
  <si>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</si>
  <si>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</si>
  <si>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</si>
  <si>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</si>
  <si>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</si>
  <si>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</si>
  <si>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</si>
  <si>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</si>
  <si>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</si>
  <si>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</si>
  <si>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</si>
  <si>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</si>
  <si>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</si>
  <si>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</si>
  <si>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</si>
  <si>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</si>
  <si>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</si>
  <si>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</si>
  <si>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</si>
  <si>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</si>
  <si>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</si>
  <si>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</si>
  <si>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</si>
  <si>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</si>
  <si>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</si>
  <si>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</si>
  <si>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</si>
  <si>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</si>
  <si>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</si>
  <si>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</si>
  <si>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</si>
  <si>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</si>
  <si>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</si>
  <si>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</si>
  <si>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</si>
  <si>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</si>
  <si>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</si>
  <si>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</si>
  <si>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</si>
  <si>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</si>
  <si>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</si>
  <si>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</si>
  <si>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</si>
  <si>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</si>
  <si>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</si>
  <si>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</si>
  <si>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</si>
  <si>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</si>
  <si>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</si>
  <si>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</si>
  <si>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</si>
  <si>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</si>
  <si>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</si>
  <si>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</si>
  <si>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</si>
  <si>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</si>
  <si>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</si>
  <si>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</si>
  <si>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</si>
  <si>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</si>
  <si>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</si>
  <si>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</si>
  <si>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</si>
  <si>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</si>
  <si>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</si>
  <si>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</si>
  <si>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</si>
  <si>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</si>
  <si>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</si>
  <si>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</si>
  <si>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</si>
  <si>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</si>
  <si>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</si>
  <si>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</si>
  <si>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</si>
  <si>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</si>
  <si>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</si>
  <si>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</si>
  <si>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</si>
  <si>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</si>
  <si>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</si>
  <si>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</si>
  <si>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</si>
  <si>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</si>
  <si>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</si>
  <si>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</si>
  <si>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</si>
  <si>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</si>
  <si>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</si>
  <si>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</si>
  <si>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</si>
  <si>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</si>
  <si>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</si>
  <si>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</si>
  <si>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</si>
  <si>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</si>
  <si>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</si>
  <si>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</si>
  <si>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</si>
  <si>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</si>
  <si>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</si>
  <si>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</si>
  <si>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</si>
  <si>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</si>
  <si>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</si>
  <si>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</si>
  <si>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</si>
  <si>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</si>
  <si>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</si>
  <si>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</si>
  <si>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</si>
  <si>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</si>
  <si>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</si>
  <si>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</si>
  <si>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</si>
  <si>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</si>
  <si>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</si>
  <si>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</si>
  <si>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</si>
  <si>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</si>
  <si>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</si>
  <si>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</si>
  <si>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</si>
  <si>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</si>
  <si>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</si>
  <si>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</si>
  <si>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</si>
  <si>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</si>
  <si>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</si>
  <si>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</si>
  <si>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</si>
  <si>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</si>
  <si>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</si>
  <si>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</si>
  <si>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</si>
  <si>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</si>
  <si>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</si>
  <si>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</si>
  <si>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</si>
  <si>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</si>
  <si>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</si>
  <si>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</si>
  <si>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</si>
  <si>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</si>
  <si>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</si>
  <si>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</si>
  <si>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</si>
  <si>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</si>
  <si>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</si>
  <si>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</si>
  <si>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</si>
  <si>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</si>
  <si>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</si>
  <si>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</si>
  <si>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</si>
  <si>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</si>
  <si>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</si>
  <si>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</si>
  <si>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</si>
  <si>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</si>
  <si>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</si>
  <si>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</si>
  <si>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</si>
  <si>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</si>
  <si>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</si>
  <si>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</si>
  <si>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</si>
  <si>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</si>
  <si>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</si>
  <si>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</si>
  <si>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</si>
  <si>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</si>
  <si>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</si>
  <si>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</si>
  <si>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</si>
  <si>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</si>
  <si>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</si>
  <si>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</si>
  <si>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</si>
  <si>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</si>
  <si>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</si>
  <si>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</si>
  <si>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</si>
  <si>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</si>
  <si>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</si>
  <si>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</si>
  <si>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</si>
  <si>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</si>
  <si>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</si>
  <si>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</si>
  <si>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</si>
  <si>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</si>
  <si>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</si>
  <si>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</si>
  <si>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</si>
  <si>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</si>
  <si>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</si>
  <si>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</si>
  <si>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</si>
  <si>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</si>
  <si>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</si>
  <si>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</si>
  <si>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</si>
  <si>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</si>
  <si>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</si>
  <si>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</si>
  <si>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</si>
  <si>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</si>
  <si>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</si>
  <si>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</si>
  <si>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</si>
  <si>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</si>
  <si>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</si>
  <si>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</si>
  <si>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</si>
  <si>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</si>
  <si>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</si>
  <si>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</si>
  <si>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</si>
  <si>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</si>
  <si>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</si>
  <si>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</si>
  <si>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</si>
  <si>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</si>
  <si>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</si>
  <si>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</si>
  <si>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</si>
  <si>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</si>
  <si>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</si>
  <si>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</si>
  <si>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</si>
  <si>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</si>
  <si>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</si>
  <si>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</si>
  <si>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</si>
  <si>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</si>
  <si>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</si>
  <si>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</si>
  <si>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</si>
  <si>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</si>
  <si>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</si>
  <si>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</si>
  <si>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</si>
  <si>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</si>
  <si>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</si>
  <si>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</si>
  <si>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</si>
  <si>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</si>
  <si>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</si>
  <si>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</si>
  <si>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</si>
  <si>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</si>
  <si>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</si>
  <si>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</si>
  <si>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</si>
  <si>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</si>
  <si>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</si>
  <si>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</si>
  <si>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</si>
  <si>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</si>
  <si>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</si>
  <si>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</si>
  <si>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</si>
  <si>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</si>
  <si>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</si>
  <si>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</si>
  <si>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</si>
  <si>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</si>
  <si>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</si>
  <si>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</si>
  <si>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</si>
  <si>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</si>
  <si>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</si>
  <si>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</si>
  <si>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</si>
  <si>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</si>
  <si>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</si>
  <si>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</si>
  <si>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</si>
  <si>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</si>
  <si>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</si>
  <si>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</si>
  <si>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</si>
  <si>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</si>
  <si>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</si>
  <si>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</si>
  <si>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</si>
  <si>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</si>
  <si>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</si>
  <si>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</si>
  <si>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</si>
  <si>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</si>
  <si>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</si>
  <si>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</si>
  <si>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</si>
  <si>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</si>
  <si>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</si>
  <si>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</si>
  <si>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</si>
  <si>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</si>
  <si>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</si>
  <si>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</si>
  <si>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</si>
  <si>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</si>
  <si>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</si>
  <si>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</si>
  <si>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</si>
  <si>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</si>
  <si>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</si>
  <si>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</si>
  <si>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</si>
  <si>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</si>
  <si>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</si>
  <si>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</si>
  <si>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</si>
  <si>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</si>
  <si>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</si>
  <si>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</si>
  <si>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</si>
  <si>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</si>
  <si>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</si>
  <si>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</si>
  <si>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</si>
  <si>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</si>
  <si>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</si>
  <si>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</si>
  <si>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</si>
  <si>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</si>
  <si>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</si>
  <si>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</si>
  <si>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</si>
  <si>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</si>
  <si>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</si>
  <si>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</si>
  <si>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</si>
  <si>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</si>
  <si>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</si>
  <si>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</si>
  <si>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</si>
  <si>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</si>
  <si>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</si>
  <si>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</si>
  <si>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</si>
  <si>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</si>
  <si>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</si>
  <si>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</si>
  <si>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</si>
  <si>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</si>
  <si>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</si>
  <si>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</si>
  <si>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</si>
  <si>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</si>
  <si>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</si>
  <si>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</si>
  <si>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</si>
  <si>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</si>
  <si>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</si>
  <si>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</si>
  <si>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</si>
  <si>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</si>
  <si>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</si>
  <si>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</si>
  <si>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</si>
  <si>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</si>
  <si>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</si>
  <si>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</si>
  <si>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</si>
  <si>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</si>
  <si>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</si>
  <si>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</si>
  <si>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</si>
  <si>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</si>
  <si>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</si>
  <si>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</si>
  <si>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</si>
  <si>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</si>
  <si>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</si>
  <si>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</si>
  <si>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</si>
  <si>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</si>
  <si>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</si>
  <si>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</si>
  <si>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</si>
  <si>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</si>
  <si>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</si>
  <si>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</si>
  <si>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</si>
  <si>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</si>
  <si>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</si>
  <si>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</si>
  <si>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</si>
  <si>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</si>
  <si>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</si>
  <si>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</si>
  <si>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</si>
  <si>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</si>
  <si>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</si>
  <si>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</si>
  <si>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</si>
  <si>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</si>
  <si>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</si>
  <si>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</si>
  <si>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</si>
  <si>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</si>
  <si>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</si>
  <si>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</si>
  <si>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</si>
  <si>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</si>
  <si>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</si>
  <si>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</si>
  <si>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</si>
  <si>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</si>
  <si>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</si>
  <si>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</si>
  <si>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</si>
  <si>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</si>
  <si>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</si>
  <si>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</si>
  <si>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</si>
  <si>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</si>
  <si>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</si>
  <si>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</si>
  <si>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</si>
  <si>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</si>
  <si>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</si>
  <si>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</si>
  <si>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</si>
  <si>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</si>
  <si>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</si>
  <si>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</si>
  <si>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</si>
  <si>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</si>
  <si>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</si>
  <si>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</si>
  <si>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</si>
  <si>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</si>
  <si>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</si>
  <si>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</si>
  <si>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</si>
  <si>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</si>
  <si>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</si>
  <si>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</si>
  <si>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</si>
  <si>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</si>
  <si>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</si>
  <si>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</si>
  <si>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</si>
  <si>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</si>
  <si>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</si>
  <si>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</si>
  <si>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</si>
  <si>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</si>
  <si>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</si>
  <si>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</si>
  <si>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</si>
  <si>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</si>
  <si>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</si>
  <si>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</si>
  <si>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</si>
  <si>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</si>
  <si>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</si>
  <si>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</si>
  <si>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</si>
  <si>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</si>
  <si>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</si>
  <si>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</si>
  <si>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</si>
  <si>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</si>
  <si>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</si>
  <si>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</si>
  <si>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</si>
  <si>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</si>
  <si>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</si>
  <si>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</si>
  <si>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</si>
  <si>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</si>
  <si>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</si>
  <si>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</si>
  <si>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</si>
  <si>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</si>
  <si>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</si>
  <si>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</si>
  <si>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</si>
  <si>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</si>
  <si>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</si>
  <si>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</si>
  <si>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</si>
  <si>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</si>
  <si>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</si>
  <si>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</si>
  <si>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</si>
  <si>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</si>
  <si>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</si>
  <si>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</si>
  <si>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</si>
  <si>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</si>
  <si>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</si>
  <si>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</si>
  <si>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</si>
  <si>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</si>
  <si>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</si>
  <si>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</si>
  <si>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</si>
  <si>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</si>
  <si>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</si>
  <si>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</si>
  <si>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</si>
  <si>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</si>
  <si>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</si>
  <si>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</si>
  <si>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</si>
  <si>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</si>
  <si>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</si>
  <si>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</si>
  <si>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</si>
  <si>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</si>
  <si>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</si>
  <si>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</si>
  <si>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</si>
  <si>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</si>
  <si>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</si>
  <si>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</si>
  <si>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</si>
  <si>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</si>
  <si>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</si>
  <si>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</si>
  <si>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</si>
  <si>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</si>
  <si>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</si>
  <si>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</si>
  <si>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</si>
  <si>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</si>
  <si>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</si>
  <si>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</si>
  <si>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</si>
  <si>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</si>
  <si>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</si>
  <si>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</si>
  <si>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</si>
  <si>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</si>
  <si>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</si>
  <si>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</si>
  <si>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</si>
  <si>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</si>
  <si>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</si>
  <si>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</si>
  <si>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</si>
  <si>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</si>
  <si>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</si>
  <si>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</si>
  <si>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</si>
  <si>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</si>
  <si>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</si>
  <si>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</si>
  <si>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</si>
  <si>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</si>
  <si>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</si>
  <si>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</si>
  <si>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</si>
  <si>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</si>
  <si>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</si>
  <si>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</si>
  <si>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</si>
  <si>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</si>
  <si>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</si>
  <si>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</si>
  <si>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</si>
  <si>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</si>
  <si>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</si>
  <si>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</si>
  <si>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</si>
  <si>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</si>
  <si>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</si>
  <si>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</si>
  <si>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</si>
  <si>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</si>
  <si>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</si>
  <si>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</si>
  <si>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</si>
  <si>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</si>
  <si>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</si>
  <si>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</si>
  <si>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</si>
  <si>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</si>
  <si>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</si>
  <si>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</si>
  <si>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</si>
  <si>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</si>
  <si>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</si>
  <si>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</si>
  <si>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</si>
  <si>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</si>
  <si>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</si>
  <si>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</si>
  <si>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</si>
  <si>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</si>
  <si>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</si>
  <si>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</si>
  <si>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</si>
  <si>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</si>
  <si>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</si>
  <si>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</si>
  <si>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</si>
  <si>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</si>
  <si>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</si>
  <si>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</si>
  <si>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</si>
  <si>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</si>
  <si>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</si>
  <si>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</si>
  <si>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</si>
  <si>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</si>
  <si>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</si>
  <si>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</si>
  <si>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</si>
  <si>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</si>
  <si>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</si>
  <si>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</si>
  <si>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</si>
  <si>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</si>
  <si>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</si>
  <si>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</si>
  <si>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</si>
  <si>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</si>
  <si>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</si>
  <si>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</si>
  <si>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</si>
  <si>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</si>
  <si>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</si>
  <si>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</si>
  <si>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</si>
  <si>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</si>
  <si>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</si>
  <si>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</si>
  <si>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</si>
  <si>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</si>
  <si>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</si>
  <si>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</si>
  <si>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</si>
  <si>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</si>
  <si>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</si>
  <si>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</si>
  <si>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</si>
  <si>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</si>
  <si>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</si>
  <si>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</si>
  <si>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</si>
  <si>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</si>
  <si>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</si>
  <si>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</si>
  <si>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</si>
  <si>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</si>
  <si>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</si>
  <si>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</si>
  <si>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</si>
  <si>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</si>
  <si>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</si>
  <si>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</si>
  <si>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</si>
  <si>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</si>
  <si>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</si>
  <si>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</si>
  <si>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</si>
  <si>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</si>
  <si>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</si>
  <si>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</si>
  <si>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</si>
  <si>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</si>
  <si>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</si>
  <si>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</si>
  <si>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</si>
  <si>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</si>
  <si>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</si>
  <si>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</si>
  <si>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</si>
  <si>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</si>
  <si>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</si>
  <si>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</si>
  <si>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</si>
  <si>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</si>
  <si>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</si>
  <si>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</si>
  <si>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</si>
  <si>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</si>
  <si>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</si>
  <si>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</si>
  <si>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</si>
  <si>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</si>
  <si>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</si>
  <si>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</si>
  <si>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</si>
  <si>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</si>
  <si>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</si>
  <si>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</si>
  <si>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</si>
  <si>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</si>
  <si>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</si>
  <si>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</si>
  <si>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</si>
  <si>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</si>
  <si>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</si>
  <si>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</si>
  <si>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</si>
  <si>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</si>
  <si>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</si>
  <si>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</si>
  <si>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</si>
  <si>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</si>
  <si>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</si>
  <si>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</si>
  <si>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</si>
  <si>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</si>
  <si>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</si>
  <si>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</si>
  <si>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</si>
  <si>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</si>
  <si>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</si>
  <si>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</si>
  <si>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</si>
  <si>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</si>
  <si>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</si>
  <si>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</si>
  <si>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</si>
  <si>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</si>
  <si>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</si>
  <si>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</si>
  <si>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</si>
  <si>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</si>
  <si>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</si>
  <si>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</si>
  <si>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</si>
  <si>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</si>
  <si>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</si>
  <si>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</si>
  <si>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</si>
  <si>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</si>
  <si>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</si>
  <si>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</si>
  <si>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</si>
  <si>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</si>
  <si>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</si>
  <si>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</si>
  <si>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</si>
  <si>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</si>
  <si>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</si>
  <si>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</si>
  <si>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</si>
  <si>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</si>
  <si>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</si>
  <si>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</si>
  <si>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</si>
  <si>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</si>
  <si>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</si>
  <si>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</si>
  <si>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</si>
  <si>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</si>
  <si>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</si>
  <si>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</si>
  <si>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</si>
  <si>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</si>
  <si>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</si>
  <si>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</si>
  <si>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</si>
  <si>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</si>
  <si>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</si>
  <si>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</si>
  <si>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</si>
  <si>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</si>
  <si>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</si>
  <si>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</si>
  <si>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</si>
  <si>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</si>
  <si>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</si>
  <si>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</si>
  <si>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</si>
  <si>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</si>
  <si>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</si>
  <si>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</si>
  <si>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</si>
  <si>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</si>
  <si>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</si>
  <si>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</si>
  <si>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</si>
  <si>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</si>
  <si>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</si>
  <si>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</si>
  <si>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</si>
  <si>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</si>
  <si>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</si>
  <si>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</si>
  <si>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</si>
  <si>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</si>
  <si>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</si>
  <si>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</si>
  <si>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</si>
  <si>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</si>
  <si>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</si>
  <si>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</si>
  <si>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</si>
  <si>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</si>
  <si>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</si>
  <si>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</si>
  <si>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</si>
  <si>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</si>
  <si>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</si>
  <si>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</si>
  <si>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</si>
  <si>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</si>
  <si>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</si>
  <si>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</si>
  <si>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</si>
  <si>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</si>
  <si>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</si>
  <si>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</si>
  <si>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</si>
  <si>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</si>
  <si>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</si>
  <si>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</si>
  <si>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</si>
  <si>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</si>
  <si>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</si>
  <si>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</si>
  <si>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</si>
  <si>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</si>
  <si>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</si>
  <si>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</si>
  <si>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</si>
  <si>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</si>
  <si>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</si>
  <si>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</si>
  <si>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</si>
  <si>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</si>
  <si>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</si>
  <si>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</si>
  <si>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</si>
  <si>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</si>
  <si>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</si>
  <si>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</si>
  <si>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</si>
  <si>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</si>
  <si>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</si>
  <si>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</si>
  <si>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</si>
  <si>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</si>
  <si>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</si>
  <si>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</si>
  <si>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</si>
  <si>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</si>
  <si>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</si>
  <si>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</si>
  <si>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</si>
  <si>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</si>
  <si>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</si>
  <si>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</si>
  <si>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</si>
  <si>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</si>
  <si>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</si>
  <si>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</si>
  <si>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</si>
  <si>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</si>
  <si>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</si>
  <si>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</si>
  <si>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</si>
  <si>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</si>
  <si>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</si>
  <si>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</si>
  <si>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</si>
  <si>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</si>
  <si>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</si>
  <si>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</si>
  <si>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</si>
  <si>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</si>
  <si>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</si>
  <si>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</si>
  <si>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</si>
  <si>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</si>
  <si>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</si>
  <si>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</si>
  <si>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</si>
  <si>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</si>
  <si>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</si>
  <si>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</si>
  <si>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</si>
  <si>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</si>
  <si>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</si>
  <si>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</si>
  <si>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</si>
  <si>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</si>
  <si>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</si>
  <si>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</si>
  <si>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</si>
  <si>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</si>
  <si>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</si>
  <si>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</si>
  <si>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</si>
  <si>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</si>
  <si>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</si>
  <si>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</si>
  <si>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</si>
  <si>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</si>
  <si>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</si>
  <si>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</si>
  <si>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</si>
  <si>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</si>
  <si>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</si>
  <si>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</si>
  <si>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</si>
  <si>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</si>
  <si>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</si>
  <si>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</si>
  <si>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</si>
  <si>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</si>
  <si>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</si>
  <si>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</si>
  <si>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</si>
  <si>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</si>
  <si>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</si>
  <si>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</si>
  <si>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</si>
  <si>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</si>
  <si>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</si>
  <si>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</si>
  <si>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</si>
  <si>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</si>
  <si>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</si>
  <si>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</si>
  <si>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</si>
  <si>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</si>
  <si>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</si>
  <si>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</si>
  <si>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</si>
  <si>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</si>
  <si>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</si>
  <si>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</si>
  <si>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</si>
  <si>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</si>
  <si>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</si>
  <si>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</si>
  <si>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</si>
  <si>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</si>
  <si>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</si>
  <si>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</si>
  <si>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</si>
  <si>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</si>
  <si>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</si>
  <si>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</si>
  <si>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</si>
  <si>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</si>
  <si>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</si>
  <si>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</si>
  <si>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</si>
  <si>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</si>
  <si>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</si>
  <si>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</si>
  <si>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</si>
  <si>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</si>
  <si>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</si>
  <si>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</si>
  <si>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</si>
  <si>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</si>
  <si>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</si>
  <si>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</si>
  <si>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</si>
  <si>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</si>
  <si>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</si>
  <si>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</si>
  <si>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</si>
  <si>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</si>
  <si>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</si>
  <si>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</si>
  <si>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</si>
  <si>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</si>
  <si>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</si>
  <si>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</si>
  <si>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</si>
  <si>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</si>
  <si>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</si>
  <si>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</si>
  <si>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</si>
  <si>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</si>
  <si>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</si>
  <si>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</si>
  <si>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</si>
  <si>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</si>
  <si>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</si>
  <si>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</si>
  <si>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</si>
  <si>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</si>
  <si>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</si>
  <si>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</si>
  <si>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</si>
  <si>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</si>
  <si>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</si>
  <si>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</si>
  <si>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</si>
  <si>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</si>
  <si>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</si>
  <si>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</si>
  <si>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</si>
  <si>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</si>
  <si>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</si>
  <si>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</si>
  <si>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</si>
  <si>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</si>
  <si>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</si>
  <si>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</si>
  <si>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</si>
  <si>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</si>
  <si>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</si>
  <si>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</si>
  <si>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</si>
  <si>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</si>
  <si>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</si>
  <si>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</si>
  <si>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</si>
  <si>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</si>
  <si>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</si>
  <si>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</si>
  <si>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</si>
  <si>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</si>
  <si>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</si>
  <si>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</si>
  <si>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</si>
  <si>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</si>
  <si>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</si>
  <si>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</si>
  <si>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</si>
  <si>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</si>
  <si>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</si>
  <si>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</si>
  <si>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</si>
  <si>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</si>
  <si>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</si>
  <si>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</si>
  <si>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</si>
  <si>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</si>
  <si>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</si>
  <si>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</si>
  <si>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</si>
  <si>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</si>
  <si>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</si>
  <si>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</si>
  <si>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</si>
  <si>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</si>
  <si>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</si>
  <si>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</si>
  <si>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</si>
  <si>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</si>
  <si>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</si>
  <si>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</si>
  <si>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</si>
  <si>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</si>
  <si>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</si>
  <si>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</si>
  <si>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</si>
  <si>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</si>
  <si>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</si>
  <si>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</si>
  <si>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</si>
  <si>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</si>
  <si>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</si>
  <si>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</si>
  <si>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</si>
  <si>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</si>
  <si>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</si>
  <si>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</si>
  <si>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</si>
  <si>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</si>
  <si>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</si>
  <si>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</si>
  <si>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</si>
  <si>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</si>
  <si>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</si>
  <si>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</si>
  <si>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</si>
  <si>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</si>
  <si>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</si>
  <si>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</si>
  <si>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</si>
  <si>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</si>
  <si>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</si>
  <si>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</si>
  <si>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</si>
  <si>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</si>
  <si>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</si>
  <si>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</si>
  <si>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</si>
  <si>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</si>
  <si>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</si>
  <si>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</si>
  <si>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</si>
  <si>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</si>
  <si>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</si>
  <si>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</si>
  <si>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</si>
  <si>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</si>
  <si>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</si>
  <si>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</si>
  <si>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</si>
  <si>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</si>
  <si>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</si>
  <si>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</si>
  <si>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</si>
  <si>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</si>
  <si>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</si>
  <si>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</si>
  <si>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</si>
  <si>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</si>
  <si>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</si>
  <si>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</si>
  <si>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</si>
  <si>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</si>
  <si>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</si>
  <si>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</si>
  <si>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</si>
  <si>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</si>
  <si>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</si>
  <si>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</si>
  <si>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</si>
  <si>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</si>
  <si>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</si>
  <si>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</si>
  <si>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</si>
  <si>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</si>
  <si>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</si>
  <si>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</si>
  <si>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</si>
  <si>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</si>
  <si>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</si>
  <si>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</si>
  <si>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</si>
  <si>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</si>
  <si>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</si>
  <si>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</si>
  <si>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</si>
  <si>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</si>
  <si>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</si>
  <si>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</si>
  <si>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</si>
  <si>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</si>
  <si>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</si>
  <si>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</si>
  <si>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</si>
  <si>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</si>
  <si>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</si>
  <si>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</si>
  <si>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</si>
  <si>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</si>
  <si>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</si>
  <si>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</si>
  <si>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</si>
  <si>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</si>
  <si>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</si>
  <si>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</si>
  <si>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</si>
  <si>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</si>
  <si>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</si>
  <si>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</si>
  <si>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</si>
  <si>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</si>
  <si>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</si>
  <si>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</si>
  <si>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</si>
  <si>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</si>
  <si>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</si>
  <si>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</si>
  <si>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</si>
  <si>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</si>
  <si>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</si>
  <si>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</si>
  <si>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</si>
  <si>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</si>
  <si>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</si>
  <si>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</si>
  <si>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</si>
  <si>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</si>
  <si>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</si>
  <si>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</si>
  <si>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</si>
  <si>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</si>
  <si>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</si>
  <si>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</si>
  <si>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</si>
  <si>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</si>
  <si>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</si>
  <si>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</si>
  <si>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</si>
  <si>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</si>
  <si>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</si>
  <si>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</si>
  <si>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</si>
  <si>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</si>
  <si>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</si>
  <si>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</si>
  <si>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</si>
  <si>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</si>
  <si>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</si>
  <si>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</si>
  <si>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</si>
  <si>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</si>
  <si>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</si>
  <si>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</si>
  <si>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</si>
  <si>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</si>
  <si>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</si>
  <si>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</si>
  <si>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</si>
  <si>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</si>
  <si>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</si>
  <si>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</si>
  <si>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</si>
  <si>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</si>
  <si>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</si>
  <si>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</si>
  <si>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</si>
  <si>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</si>
  <si>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</si>
  <si>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</si>
  <si>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</si>
  <si>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</si>
  <si>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</si>
  <si>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</si>
  <si>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</si>
  <si>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</si>
  <si>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</si>
  <si>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</si>
  <si>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</si>
  <si>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</si>
  <si>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</si>
  <si>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</si>
  <si>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</si>
  <si>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</si>
  <si>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</si>
  <si>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</si>
  <si>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</si>
  <si>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</si>
  <si>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</si>
  <si>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</si>
  <si>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</si>
  <si>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</si>
  <si>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</si>
  <si>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</si>
  <si>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</si>
  <si>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</si>
  <si>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</si>
  <si>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</si>
  <si>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</si>
  <si>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</si>
  <si>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</si>
  <si>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</si>
  <si>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</si>
  <si>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</si>
  <si>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</si>
  <si>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</si>
  <si>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</si>
  <si>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</si>
  <si>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</si>
  <si>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</si>
  <si>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</si>
  <si>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</si>
  <si>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</si>
  <si>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</si>
  <si>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</si>
  <si>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</si>
  <si>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</si>
  <si>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</si>
  <si>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</si>
  <si>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</si>
  <si>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</si>
  <si>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</si>
  <si>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</si>
  <si>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</si>
  <si>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</si>
  <si>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</si>
  <si>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</si>
  <si>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</si>
  <si>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</si>
  <si>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</si>
  <si>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</si>
  <si>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</si>
  <si>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</si>
  <si>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</si>
  <si>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</si>
  <si>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</si>
  <si>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</si>
  <si>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</si>
  <si>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</si>
  <si>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</si>
  <si>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</si>
  <si>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</si>
  <si>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</si>
  <si>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</si>
  <si>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</si>
  <si>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</si>
  <si>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</si>
  <si>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</si>
  <si>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</si>
  <si>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</si>
  <si>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</si>
  <si>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</si>
  <si>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</si>
  <si>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</si>
  <si>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</si>
  <si>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</si>
  <si>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</si>
  <si>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</si>
  <si>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</si>
  <si>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</si>
  <si>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</si>
  <si>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</si>
  <si>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</si>
  <si>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</si>
  <si>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</si>
  <si>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</si>
  <si>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</si>
  <si>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</si>
  <si>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</si>
  <si>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</si>
  <si>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</si>
  <si>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</si>
  <si>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</si>
  <si>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</si>
  <si>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</si>
  <si>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</si>
  <si>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</si>
  <si>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</si>
  <si>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</si>
  <si>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</si>
  <si>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</si>
  <si>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</si>
  <si>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</si>
  <si>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</si>
  <si>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</si>
  <si>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</si>
  <si>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</si>
  <si>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</si>
  <si>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</si>
  <si>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</si>
  <si>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</si>
  <si>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</si>
  <si>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</si>
  <si>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</si>
  <si>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</si>
  <si>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</si>
  <si>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</si>
  <si>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</si>
  <si>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</si>
  <si>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</si>
  <si>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</si>
  <si>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</si>
  <si>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</si>
  <si>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</si>
  <si>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</si>
  <si>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</si>
  <si>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</si>
  <si>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</si>
  <si>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</si>
  <si>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</si>
  <si>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</si>
  <si>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</si>
  <si>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</si>
  <si>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</si>
  <si>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</si>
  <si>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</si>
  <si>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</si>
  <si>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</si>
  <si>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</si>
  <si>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</si>
  <si>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</si>
  <si>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</si>
  <si>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</si>
  <si>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</si>
  <si>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</si>
  <si>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</si>
  <si>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</si>
  <si>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</si>
  <si>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</si>
  <si>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</si>
  <si>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</si>
  <si>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</si>
  <si>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</si>
  <si>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</si>
  <si>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</si>
  <si>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</si>
  <si>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</si>
  <si>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</si>
  <si>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</si>
  <si>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</si>
  <si>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</si>
  <si>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</si>
  <si>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</si>
  <si>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</si>
  <si>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</si>
  <si>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</si>
  <si>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</si>
  <si>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</si>
  <si>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</si>
  <si>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</si>
  <si>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</si>
  <si>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</si>
  <si>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</si>
  <si>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</si>
  <si>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</si>
  <si>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</si>
  <si>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</si>
  <si>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</si>
  <si>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</si>
  <si>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</si>
  <si>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</si>
  <si>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</si>
  <si>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</si>
  <si>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</si>
  <si>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</si>
  <si>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</si>
  <si>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</si>
  <si>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</si>
  <si>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</si>
  <si>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</si>
  <si>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</si>
  <si>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</si>
  <si>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</si>
  <si>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</si>
  <si>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</si>
  <si>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</si>
  <si>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</si>
  <si>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</si>
  <si>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</si>
  <si>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</si>
  <si>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</si>
  <si>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</si>
  <si>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</si>
  <si>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</si>
  <si>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</si>
  <si>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</si>
  <si>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</si>
  <si>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</si>
  <si>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</si>
  <si>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</si>
  <si>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</si>
  <si>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</si>
  <si>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</si>
  <si>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</si>
  <si>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</si>
  <si>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</si>
  <si>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</si>
  <si>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</si>
  <si>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</si>
  <si>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</si>
  <si>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</si>
  <si>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</si>
  <si>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</si>
  <si>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</si>
  <si>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</si>
  <si>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</si>
  <si>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</si>
  <si>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</si>
  <si>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</si>
  <si>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</si>
  <si>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</si>
  <si>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</si>
  <si>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</si>
  <si>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</si>
  <si>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</si>
  <si>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</si>
  <si>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</si>
  <si>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</si>
  <si>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</si>
  <si>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</si>
  <si>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</si>
  <si>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</si>
  <si>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</si>
  <si>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</si>
  <si>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</si>
  <si>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</si>
  <si>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</si>
  <si>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</si>
  <si>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</si>
  <si>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</si>
  <si>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</si>
  <si>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</si>
  <si>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</si>
  <si>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</si>
  <si>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</si>
  <si>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</si>
  <si>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</si>
  <si>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</si>
  <si>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</si>
  <si>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</si>
  <si>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</si>
  <si>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</si>
  <si>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</si>
  <si>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</si>
  <si>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</si>
  <si>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</si>
  <si>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</si>
  <si>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</si>
  <si>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</si>
  <si>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</si>
  <si>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</si>
  <si>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</si>
  <si>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</si>
  <si>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</si>
  <si>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</si>
  <si>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</si>
  <si>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</si>
  <si>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</si>
  <si>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</si>
  <si>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</si>
  <si>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</si>
  <si>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</si>
  <si>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</si>
  <si>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</si>
  <si>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</si>
  <si>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</si>
  <si>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</si>
  <si>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</si>
  <si>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</si>
  <si>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</si>
  <si>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</si>
  <si>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</si>
  <si>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</si>
  <si>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</si>
  <si>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</si>
  <si>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</si>
  <si>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</si>
  <si>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</si>
  <si>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</si>
  <si>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</si>
  <si>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</si>
  <si>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</si>
  <si>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</si>
  <si>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</si>
  <si>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</si>
  <si>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</si>
  <si>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</si>
  <si>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</si>
  <si>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</si>
  <si>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</si>
  <si>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</si>
  <si>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</si>
  <si>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</si>
  <si>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</si>
  <si>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</si>
  <si>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</si>
  <si>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</si>
  <si>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</si>
  <si>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</si>
  <si>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</si>
  <si>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</si>
  <si>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</si>
  <si>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</si>
  <si>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</si>
  <si>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</si>
  <si>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</si>
  <si>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</si>
  <si>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</si>
  <si>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</si>
  <si>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</si>
  <si>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</si>
  <si>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</si>
  <si>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</si>
  <si>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</si>
  <si>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</si>
  <si>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</si>
  <si>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</si>
  <si>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</si>
  <si>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</si>
  <si>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</si>
  <si>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</si>
  <si>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</si>
  <si>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</si>
  <si>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</si>
  <si>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</si>
  <si>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</si>
  <si>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</si>
  <si>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</si>
  <si>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</si>
  <si>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</si>
  <si>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</si>
  <si>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</si>
  <si>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</si>
  <si>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</si>
  <si>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</si>
  <si>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</si>
  <si>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</si>
  <si>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</si>
  <si>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</si>
  <si>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</si>
  <si>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</si>
  <si>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</si>
  <si>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</si>
  <si>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</si>
  <si>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</si>
  <si>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</si>
  <si>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</si>
  <si>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</si>
  <si>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</si>
  <si>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</si>
  <si>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</si>
  <si>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</si>
  <si>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</si>
  <si>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</si>
  <si>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</si>
  <si>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</si>
  <si>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</si>
  <si>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</si>
  <si>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</si>
  <si>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</si>
  <si>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</si>
  <si>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</si>
  <si>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</si>
  <si>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</si>
  <si>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</si>
  <si>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</si>
  <si>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</si>
  <si>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</si>
  <si>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</si>
  <si>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</si>
  <si>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</si>
  <si>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</si>
  <si>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</si>
  <si>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</si>
  <si>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</si>
  <si>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</si>
  <si>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</si>
  <si>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</si>
  <si>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</si>
  <si>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</si>
  <si>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</si>
  <si>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</si>
  <si>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</si>
  <si>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</si>
  <si>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</si>
  <si>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</si>
  <si>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</si>
  <si>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</si>
  <si>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</si>
  <si>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</si>
  <si>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</si>
  <si>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</si>
  <si>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</si>
  <si>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</si>
  <si>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</si>
  <si>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</si>
  <si>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</si>
  <si>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</si>
  <si>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</si>
  <si>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</si>
  <si>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</si>
  <si>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</si>
  <si>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</si>
  <si>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</si>
  <si>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</si>
  <si>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</si>
  <si>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</si>
  <si>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</si>
  <si>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</si>
  <si>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</si>
  <si>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</si>
  <si>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</si>
  <si>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</si>
  <si>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</si>
  <si>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</si>
  <si>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</si>
  <si>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</si>
  <si>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</si>
  <si>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</si>
  <si>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</si>
  <si>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</si>
  <si>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</si>
  <si>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</si>
  <si>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</si>
  <si>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</si>
  <si>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</si>
  <si>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</si>
  <si>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</si>
  <si>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</si>
  <si>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</si>
  <si>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</si>
  <si>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</si>
  <si>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</si>
  <si>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</si>
  <si>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</si>
  <si>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</si>
  <si>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</si>
  <si>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</si>
  <si>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</si>
  <si>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</si>
  <si>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</si>
  <si>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</si>
  <si>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</si>
  <si>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</si>
  <si>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</si>
  <si>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</si>
  <si>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</si>
  <si>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</si>
  <si>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</si>
  <si>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</si>
  <si>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</si>
  <si>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</si>
  <si>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</si>
  <si>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</si>
  <si>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</si>
  <si>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</si>
  <si>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</si>
  <si>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</si>
  <si>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</si>
  <si>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</si>
  <si>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</si>
  <si>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</si>
  <si>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</si>
  <si>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</si>
  <si>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</si>
  <si>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</si>
  <si>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</si>
  <si>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</si>
  <si>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</si>
  <si>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</si>
  <si>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</si>
  <si>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</si>
  <si>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</si>
  <si>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</si>
  <si>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</si>
  <si>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</si>
  <si>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</si>
  <si>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</si>
  <si>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</si>
  <si>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</si>
  <si>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</si>
  <si>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</si>
  <si>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</si>
  <si>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</si>
  <si>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</si>
  <si>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</si>
  <si>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</si>
  <si>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</si>
  <si>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</si>
  <si>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</si>
  <si>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</si>
  <si>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</si>
  <si>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</si>
  <si>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</si>
  <si>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</si>
  <si>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</si>
  <si>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</si>
  <si>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</si>
  <si>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</si>
  <si>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</si>
  <si>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</si>
  <si>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</si>
  <si>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</si>
  <si>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</si>
  <si>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</si>
  <si>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</si>
  <si>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</si>
  <si>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</si>
  <si>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</si>
  <si>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</si>
  <si>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</si>
  <si>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</si>
  <si>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</si>
  <si>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</si>
  <si>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</si>
  <si>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</si>
  <si>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</si>
  <si>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</si>
  <si>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</si>
  <si>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</si>
  <si>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</si>
  <si>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</si>
  <si>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</si>
  <si>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</si>
  <si>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</si>
  <si>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</si>
  <si>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</si>
  <si>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</si>
  <si>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</si>
  <si>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</si>
  <si>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</si>
  <si>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</si>
  <si>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</si>
  <si>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</si>
  <si>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</si>
  <si>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</si>
  <si>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</si>
  <si>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</si>
  <si>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</si>
  <si>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</si>
  <si>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</si>
  <si>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</si>
  <si>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</si>
  <si>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</si>
  <si>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</si>
  <si>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</si>
  <si>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</si>
  <si>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</si>
  <si>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</si>
  <si>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</si>
  <si>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</si>
  <si>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</si>
  <si>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</si>
  <si>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</si>
  <si>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</si>
  <si>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</si>
  <si>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</si>
  <si>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</si>
  <si>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</si>
  <si>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</si>
  <si>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</si>
  <si>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</si>
  <si>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</si>
  <si>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</si>
  <si>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</si>
  <si>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</si>
  <si>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</si>
  <si>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</si>
  <si>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</si>
  <si>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</si>
  <si>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</si>
  <si>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</si>
  <si>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</si>
  <si>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</si>
  <si>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</si>
  <si>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</si>
  <si>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</si>
  <si>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</si>
  <si>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</si>
  <si>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</si>
  <si>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</si>
  <si>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</si>
  <si>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</si>
  <si>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</si>
  <si>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</si>
  <si>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</si>
  <si>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</si>
  <si>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</si>
  <si>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</si>
  <si>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</si>
  <si>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</si>
  <si>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</si>
  <si>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</si>
  <si>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</si>
  <si>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</si>
  <si>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</si>
  <si>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</si>
  <si>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</si>
  <si>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</si>
  <si>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</si>
  <si>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</si>
  <si>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</si>
  <si>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</si>
  <si>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</si>
  <si>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</si>
  <si>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</si>
  <si>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</si>
  <si>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</si>
  <si>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</si>
  <si>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</si>
  <si>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</si>
  <si>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</si>
  <si>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</si>
  <si>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</si>
  <si>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</si>
  <si>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</si>
  <si>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</si>
  <si>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</si>
  <si>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</si>
  <si>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</si>
  <si>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</si>
  <si>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</si>
  <si>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</si>
  <si>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</si>
  <si>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</si>
  <si>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</si>
  <si>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</si>
  <si>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</si>
  <si>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</si>
  <si>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</si>
  <si>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</si>
  <si>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</si>
  <si>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</si>
  <si>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</si>
  <si>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</si>
  <si>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</si>
  <si>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</si>
  <si>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</si>
  <si>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</si>
  <si>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</si>
  <si>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</si>
  <si>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</si>
  <si>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</si>
  <si>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</si>
  <si>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</si>
  <si>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</si>
  <si>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</si>
  <si>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</si>
  <si>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</si>
  <si>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</si>
  <si>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</si>
  <si>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</si>
  <si>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</si>
  <si>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</si>
  <si>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</si>
  <si>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</si>
  <si>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</si>
  <si>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</si>
  <si>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</si>
  <si>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</si>
  <si>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</si>
  <si>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</si>
  <si>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</si>
  <si>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</si>
  <si>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</si>
  <si>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</si>
  <si>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</si>
  <si>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</si>
  <si>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</si>
  <si>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</si>
  <si>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</si>
  <si>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</si>
  <si>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</si>
  <si>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</si>
  <si>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</si>
  <si>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</si>
  <si>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</si>
  <si>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</si>
  <si>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</si>
  <si>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</si>
  <si>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</si>
  <si>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</si>
  <si>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</si>
  <si>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</si>
  <si>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</si>
  <si>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</si>
  <si>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</si>
  <si>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</si>
  <si>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</si>
  <si>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</si>
  <si>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</si>
  <si>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</si>
  <si>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</si>
  <si>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</si>
  <si>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</si>
  <si>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</si>
  <si>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</si>
  <si>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</si>
  <si>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</si>
  <si>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</si>
  <si>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</si>
  <si>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</si>
  <si>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</si>
  <si>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</si>
  <si>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</si>
  <si>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</si>
  <si>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</si>
  <si>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</si>
  <si>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</si>
  <si>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</si>
  <si>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</si>
  <si>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</si>
  <si>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</si>
  <si>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</si>
  <si>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</si>
  <si>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</si>
  <si>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</si>
  <si>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</si>
  <si>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</si>
  <si>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</si>
  <si>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</si>
  <si>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</si>
  <si>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</si>
  <si>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</si>
  <si>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</si>
  <si>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</si>
  <si>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</si>
  <si>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</si>
  <si>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</si>
  <si>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</si>
  <si>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</si>
  <si>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</si>
  <si>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</si>
  <si>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</si>
  <si>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</si>
  <si>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</si>
  <si>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</si>
  <si>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</si>
  <si>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</si>
  <si>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</si>
  <si>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</si>
  <si>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</si>
  <si>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</si>
  <si>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</si>
  <si>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</si>
  <si>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</si>
  <si>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</si>
  <si>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</si>
  <si>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</si>
  <si>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</si>
  <si>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</si>
  <si>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</si>
  <si>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</si>
  <si>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</si>
  <si>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</si>
  <si>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</si>
  <si>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</si>
  <si>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</si>
  <si>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</si>
  <si>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</si>
  <si>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</si>
  <si>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</si>
  <si>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</si>
  <si>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</si>
  <si>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</si>
  <si>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</si>
  <si>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</si>
  <si>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</si>
  <si>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</si>
  <si>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</si>
  <si>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</si>
  <si>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</si>
  <si>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</si>
  <si>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</si>
  <si>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</si>
  <si>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</si>
  <si>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</si>
  <si>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</si>
  <si>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</si>
  <si>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</si>
  <si>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</si>
  <si>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</si>
  <si>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</si>
  <si>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</si>
  <si>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</si>
  <si>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</si>
  <si>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</si>
  <si>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</si>
  <si>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</si>
  <si>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</si>
  <si>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</si>
  <si>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</si>
  <si>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</si>
  <si>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</si>
  <si>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</si>
  <si>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</si>
  <si>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</si>
  <si>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</si>
  <si>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</si>
  <si>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</si>
  <si>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</si>
  <si>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</si>
  <si>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</si>
  <si>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</si>
  <si>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</si>
  <si>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</si>
  <si>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</si>
  <si>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</si>
  <si>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</si>
  <si>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</si>
  <si>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</si>
  <si>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</si>
  <si>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</si>
  <si>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</si>
  <si>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</si>
  <si>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</si>
  <si>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</si>
  <si>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</si>
  <si>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</si>
  <si>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</si>
  <si>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</si>
  <si>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</si>
  <si>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</si>
  <si>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</si>
  <si>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</si>
  <si>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</si>
  <si>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</si>
  <si>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</si>
  <si>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</si>
  <si>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</si>
  <si>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</si>
  <si>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</si>
  <si>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</si>
  <si>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</si>
  <si>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</si>
  <si>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</si>
  <si>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</si>
  <si>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</si>
  <si>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</si>
  <si>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</si>
  <si>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</si>
  <si>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</si>
  <si>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</si>
  <si>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</si>
  <si>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</si>
  <si>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</si>
  <si>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</si>
  <si>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</si>
  <si>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</si>
  <si>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</si>
  <si>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</si>
  <si>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</si>
  <si>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</si>
  <si>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</si>
  <si>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</si>
  <si>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</si>
  <si>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</si>
  <si>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</si>
  <si>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</si>
  <si>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</si>
  <si>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</si>
  <si>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</si>
  <si>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</si>
  <si>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</si>
  <si>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</si>
  <si>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</si>
  <si>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</si>
  <si>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</si>
  <si>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</si>
  <si>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</si>
  <si>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</si>
  <si>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</si>
  <si>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</si>
  <si>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</si>
  <si>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</si>
  <si>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</si>
  <si>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</si>
  <si>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</si>
  <si>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</si>
  <si>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</si>
  <si>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</si>
  <si>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</si>
  <si>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</si>
  <si>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</si>
  <si>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</si>
  <si>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</si>
  <si>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</si>
  <si>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</si>
  <si>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</si>
  <si>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</si>
  <si>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</si>
  <si>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</si>
  <si>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</si>
  <si>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</si>
  <si>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</si>
  <si>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</si>
  <si>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</si>
  <si>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</si>
  <si>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</si>
  <si>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</si>
  <si>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</si>
  <si>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</si>
  <si>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</si>
  <si>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</si>
  <si>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</si>
  <si>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</si>
  <si>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</si>
  <si>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</si>
  <si>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</si>
  <si>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</si>
  <si>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</si>
  <si>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</si>
  <si>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</si>
  <si>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</si>
  <si>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</si>
  <si>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</si>
  <si>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</si>
  <si>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</si>
  <si>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</si>
  <si>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</si>
  <si>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</si>
  <si>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</si>
  <si>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</si>
  <si>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</si>
  <si>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</si>
  <si>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</si>
  <si>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</si>
  <si>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</si>
  <si>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</si>
  <si>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</si>
  <si>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</si>
  <si>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</si>
  <si>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</si>
  <si>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</si>
  <si>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</si>
  <si>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</si>
  <si>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</si>
  <si>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</si>
  <si>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</si>
  <si>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</si>
  <si>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</si>
  <si>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</si>
  <si>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</si>
  <si>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</si>
  <si>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</si>
  <si>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</si>
  <si>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</si>
  <si>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</si>
  <si>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</si>
  <si>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</si>
  <si>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</si>
  <si>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</si>
  <si>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</si>
  <si>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</si>
  <si>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</si>
  <si>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</si>
  <si>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</si>
  <si>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</si>
  <si>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</si>
  <si>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</si>
  <si>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</si>
  <si>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</si>
  <si>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</si>
  <si>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</si>
  <si>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</si>
  <si>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</si>
  <si>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</si>
  <si>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</si>
  <si>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</si>
  <si>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</si>
  <si>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</si>
  <si>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</si>
  <si>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</si>
  <si>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</si>
  <si>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</si>
  <si>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</si>
  <si>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</si>
  <si>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</si>
  <si>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</si>
  <si>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</si>
  <si>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</si>
  <si>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</si>
  <si>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</si>
  <si>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</si>
  <si>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</si>
  <si>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</si>
  <si>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</si>
  <si>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</si>
  <si>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</si>
  <si>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</si>
  <si>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</si>
  <si>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</si>
  <si>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</si>
  <si>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</si>
  <si>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</si>
  <si>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</si>
  <si>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</si>
  <si>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</si>
  <si>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</si>
  <si>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</si>
  <si>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</si>
  <si>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</si>
  <si>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</si>
  <si>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</si>
  <si>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</si>
  <si>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</si>
  <si>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</si>
  <si>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</si>
  <si>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</si>
  <si>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</si>
  <si>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</si>
  <si>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</si>
  <si>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</si>
  <si>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</si>
  <si>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</si>
  <si>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</si>
  <si>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</si>
  <si>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</si>
  <si>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</si>
  <si>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</si>
  <si>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</si>
  <si>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</si>
  <si>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</si>
  <si>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</si>
  <si>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</si>
  <si>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</si>
  <si>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</si>
  <si>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</si>
  <si>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</si>
  <si>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</si>
  <si>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</si>
  <si>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</si>
  <si>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</si>
  <si>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</si>
  <si>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</si>
  <si>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</si>
  <si>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</si>
  <si>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</si>
  <si>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</si>
  <si>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</si>
  <si>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</si>
  <si>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</si>
  <si>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</si>
  <si>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</si>
  <si>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</si>
  <si>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</si>
  <si>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</si>
  <si>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</si>
  <si>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</si>
  <si>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</si>
  <si>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</si>
  <si>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</si>
  <si>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</si>
  <si>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</si>
  <si>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</si>
  <si>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</si>
  <si>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</si>
  <si>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</si>
  <si>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</si>
  <si>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</si>
  <si>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</si>
  <si>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</si>
  <si>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</si>
  <si>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</si>
  <si>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</si>
  <si>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</si>
  <si>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</si>
  <si>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</si>
  <si>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</si>
  <si>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</si>
  <si>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</si>
  <si>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</si>
  <si>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</si>
  <si>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</si>
  <si>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</si>
  <si>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</si>
  <si>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</si>
  <si>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</si>
  <si>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</si>
  <si>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</si>
  <si>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</si>
  <si>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</si>
  <si>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</si>
  <si>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</si>
  <si>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</si>
  <si>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</si>
  <si>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</si>
  <si>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</si>
  <si>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</si>
  <si>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</si>
  <si>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</si>
  <si>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</si>
  <si>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</si>
  <si>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</si>
  <si>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</si>
  <si>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</si>
  <si>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</si>
  <si>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</si>
  <si>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</si>
  <si>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</si>
  <si>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</si>
  <si>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</si>
  <si>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</si>
  <si>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</si>
  <si>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</si>
  <si>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</si>
  <si>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</si>
  <si>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</si>
  <si>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</si>
  <si>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</si>
  <si>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</si>
  <si>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</si>
  <si>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</si>
  <si>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</si>
  <si>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</si>
  <si>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</si>
  <si>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</si>
  <si>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</si>
  <si>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</si>
  <si>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</si>
  <si>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</si>
  <si>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</si>
  <si>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</si>
  <si>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</si>
  <si>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</si>
  <si>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</si>
  <si>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</si>
  <si>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</si>
  <si>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</si>
  <si>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</si>
  <si>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</si>
  <si>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</si>
  <si>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</si>
  <si>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</si>
  <si>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</si>
  <si>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</si>
  <si>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</si>
  <si>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</si>
  <si>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</si>
  <si>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</si>
  <si>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</si>
  <si>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</si>
  <si>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</si>
  <si>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</si>
  <si>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</si>
  <si>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</si>
  <si>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</si>
  <si>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</si>
  <si>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</si>
  <si>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</si>
  <si>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</si>
  <si>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</si>
  <si>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</si>
  <si>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</si>
  <si>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</si>
  <si>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</si>
  <si>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</si>
  <si>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</si>
  <si>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</si>
  <si>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</si>
  <si>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</si>
  <si>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</si>
  <si>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</si>
  <si>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</si>
  <si>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</si>
  <si>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</si>
  <si>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</si>
  <si>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</si>
  <si>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</si>
  <si>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</si>
  <si>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</si>
  <si>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</si>
  <si>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</si>
  <si>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</si>
  <si>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</si>
  <si>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</si>
  <si>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</si>
  <si>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</si>
  <si>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</si>
  <si>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</si>
  <si>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</si>
  <si>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</si>
  <si>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</si>
  <si>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</si>
  <si>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</si>
  <si>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</si>
  <si>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</si>
  <si>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</si>
  <si>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</si>
  <si>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</si>
  <si>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</si>
  <si>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</si>
  <si>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</si>
  <si>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</si>
  <si>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</si>
  <si>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</si>
  <si>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</si>
  <si>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</si>
  <si>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</si>
  <si>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</si>
  <si>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</si>
  <si>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</si>
  <si>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</si>
  <si>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</si>
  <si>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</si>
  <si>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</si>
  <si>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</si>
  <si>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</si>
  <si>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</si>
  <si>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</si>
  <si>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</si>
  <si>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</si>
  <si>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</si>
  <si>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</si>
  <si>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</si>
  <si>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</si>
  <si>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</si>
  <si>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</si>
  <si>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</si>
  <si>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</si>
  <si>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</si>
  <si>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</si>
  <si>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</si>
  <si>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</si>
  <si>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</si>
  <si>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</si>
  <si>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</si>
  <si>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</si>
  <si>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</si>
  <si>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</si>
  <si>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</si>
  <si>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</si>
  <si>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</si>
  <si>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</si>
  <si>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</si>
  <si>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</si>
  <si>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</si>
  <si>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</si>
  <si>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</si>
  <si>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</si>
  <si>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</si>
  <si>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</si>
  <si>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</si>
  <si>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</si>
  <si>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</si>
  <si>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</si>
  <si>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</si>
  <si>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</si>
  <si>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</si>
  <si>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</si>
  <si>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</si>
  <si>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</si>
  <si>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</si>
  <si>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</si>
  <si>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</si>
  <si>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</si>
  <si>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</si>
  <si>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</si>
  <si>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</si>
  <si>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</si>
  <si>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</si>
  <si>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</si>
  <si>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</si>
  <si>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</si>
  <si>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</si>
  <si>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</si>
  <si>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</si>
  <si>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</si>
  <si>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</si>
  <si>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</si>
  <si>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</si>
  <si>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</si>
  <si>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</si>
  <si>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</si>
  <si>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</si>
  <si>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</si>
  <si>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</si>
  <si>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</si>
  <si>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</si>
  <si>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</si>
  <si>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</si>
  <si>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</si>
  <si>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</si>
  <si>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</si>
  <si>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</si>
  <si>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</si>
  <si>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</si>
  <si>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</si>
  <si>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</si>
  <si>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</si>
  <si>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</si>
  <si>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</si>
  <si>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</si>
  <si>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</si>
  <si>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</si>
  <si>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</si>
  <si>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</si>
  <si>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</si>
  <si>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</si>
  <si>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</si>
  <si>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</si>
  <si>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</si>
  <si>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</si>
  <si>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</si>
  <si>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</si>
  <si>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</si>
  <si>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</si>
  <si>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</si>
  <si>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</si>
  <si>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</si>
  <si>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</si>
  <si>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</si>
  <si>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</si>
  <si>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</si>
  <si>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</si>
  <si>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</si>
  <si>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</si>
  <si>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</si>
  <si>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</si>
  <si>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</si>
  <si>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</si>
  <si>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</si>
  <si>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</si>
  <si>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</si>
  <si>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</si>
  <si>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</si>
  <si>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</si>
  <si>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</si>
  <si>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</si>
  <si>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</si>
  <si>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</si>
  <si>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</si>
  <si>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</si>
  <si>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</si>
  <si>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</si>
  <si>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</si>
  <si>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</si>
  <si>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</si>
  <si>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</si>
  <si>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</si>
  <si>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</si>
  <si>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</si>
  <si>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</si>
  <si>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</si>
  <si>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</si>
  <si>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</si>
  <si>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</si>
  <si>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</si>
  <si>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</si>
  <si>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</si>
  <si>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</si>
  <si>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</si>
  <si>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</si>
  <si>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</si>
  <si>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</si>
  <si>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</si>
  <si>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</si>
  <si>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</si>
  <si>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</si>
  <si>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</si>
  <si>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</si>
  <si>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</si>
  <si>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</si>
  <si>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</si>
  <si>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</si>
  <si>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</si>
  <si>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</si>
  <si>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</si>
  <si>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</si>
  <si>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</si>
  <si>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</si>
  <si>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</si>
  <si>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</si>
  <si>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</si>
  <si>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</si>
  <si>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</si>
  <si>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</si>
  <si>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</si>
  <si>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</si>
  <si>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</si>
  <si>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</si>
  <si>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</si>
  <si>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</si>
  <si>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</si>
  <si>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</si>
  <si>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</si>
  <si>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</si>
  <si>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</si>
  <si>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</si>
  <si>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</si>
  <si>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</si>
  <si>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</si>
  <si>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</si>
  <si>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</si>
  <si>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</si>
  <si>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</si>
  <si>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</si>
  <si>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</si>
  <si>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</si>
  <si>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</si>
  <si>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</si>
  <si>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</si>
  <si>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</si>
  <si>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</si>
  <si>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</si>
  <si>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</si>
  <si>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</si>
  <si>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</si>
  <si>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</si>
  <si>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</si>
  <si>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</si>
  <si>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</si>
  <si>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</si>
  <si>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</si>
  <si>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</si>
  <si>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</si>
  <si>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</si>
  <si>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</si>
  <si>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</si>
  <si>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</si>
  <si>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</si>
  <si>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</si>
  <si>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</si>
  <si>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</si>
  <si>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</si>
  <si>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</si>
  <si>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</si>
  <si>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</si>
  <si>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</si>
  <si>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</si>
  <si>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</si>
  <si>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</si>
  <si>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</si>
  <si>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</si>
  <si>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</si>
  <si>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</si>
  <si>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</si>
  <si>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</si>
  <si>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</si>
  <si>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</si>
  <si>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</si>
  <si>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</si>
  <si>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</si>
  <si>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</si>
  <si>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</si>
  <si>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</si>
  <si>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</si>
  <si>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</si>
  <si>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</si>
  <si>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</si>
  <si>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</si>
  <si>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</si>
  <si>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</si>
  <si>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</si>
  <si>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</si>
  <si>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</si>
  <si>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</si>
  <si>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</si>
  <si>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</si>
  <si>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</si>
  <si>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</si>
  <si>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</si>
  <si>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</si>
  <si>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</si>
  <si>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</si>
  <si>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</si>
  <si>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</si>
  <si>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</si>
  <si>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</si>
  <si>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</si>
  <si>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</si>
  <si>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</si>
  <si>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</si>
  <si>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</si>
  <si>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</si>
  <si>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</si>
  <si>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</si>
  <si>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</si>
  <si>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</si>
  <si>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</si>
  <si>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</si>
  <si>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</si>
  <si>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</si>
  <si>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</si>
  <si>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</si>
  <si>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</si>
  <si>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</si>
  <si>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</si>
  <si>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</si>
  <si>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</si>
  <si>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</si>
  <si>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</si>
  <si>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</si>
  <si>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</si>
  <si>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</si>
  <si>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</si>
  <si>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</si>
  <si>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</si>
  <si>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</si>
  <si>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</si>
  <si>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</si>
  <si>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</si>
  <si>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</si>
  <si>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</si>
  <si>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</si>
  <si>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</si>
  <si>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</si>
  <si>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</si>
  <si>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</si>
  <si>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</si>
  <si>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</si>
  <si>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</si>
  <si>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</si>
  <si>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</si>
  <si>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</si>
  <si>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</si>
  <si>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</si>
  <si>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</si>
  <si>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</si>
  <si>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</si>
  <si>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</si>
  <si>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</si>
  <si>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</si>
  <si>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</si>
  <si>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</si>
  <si>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</si>
  <si>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</si>
  <si>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</si>
  <si>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</si>
  <si>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</si>
  <si>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</si>
  <si>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</si>
  <si>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</si>
  <si>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</si>
  <si>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</si>
  <si>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</si>
  <si>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</si>
  <si>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</si>
  <si>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</si>
  <si>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</si>
  <si>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</si>
  <si>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</si>
  <si>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</si>
  <si>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</si>
  <si>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</si>
  <si>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</si>
  <si>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</si>
  <si>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</si>
  <si>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</si>
  <si>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</si>
  <si>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</si>
  <si>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</si>
  <si>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</si>
  <si>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</si>
  <si>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</si>
  <si>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</si>
  <si>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</si>
  <si>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</si>
  <si>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</si>
  <si>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</si>
  <si>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</si>
  <si>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</si>
  <si>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</si>
  <si>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</si>
  <si>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</si>
  <si>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</si>
  <si>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</si>
  <si>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</si>
  <si>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</si>
  <si>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</si>
  <si>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</si>
  <si>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</si>
  <si>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</si>
  <si>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</si>
  <si>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</si>
  <si>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</si>
  <si>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</si>
  <si>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</si>
  <si>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</si>
  <si>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</si>
  <si>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</si>
  <si>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</si>
  <si>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</si>
  <si>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</si>
  <si>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</si>
  <si>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</si>
  <si>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</si>
  <si>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</si>
  <si>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</si>
  <si>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</si>
  <si>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</si>
  <si>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</si>
  <si>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</si>
  <si>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</si>
  <si>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</si>
  <si>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</si>
  <si>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</si>
  <si>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</si>
  <si>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</si>
  <si>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</si>
  <si>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</si>
  <si>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</si>
  <si>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</si>
  <si>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</si>
  <si>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</si>
  <si>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</si>
  <si>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</si>
  <si>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</si>
  <si>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</si>
  <si>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</si>
  <si>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</si>
  <si>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</si>
  <si>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</si>
  <si>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</si>
  <si>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</si>
  <si>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</si>
  <si>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</si>
  <si>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</si>
  <si>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</si>
  <si>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</si>
  <si>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</si>
  <si>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</si>
  <si>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</si>
  <si>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</si>
  <si>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</si>
  <si>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</si>
  <si>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</si>
  <si>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</si>
  <si>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</si>
  <si>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</si>
  <si>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</si>
  <si>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</si>
  <si>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</si>
  <si>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</si>
  <si>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</si>
  <si>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</si>
  <si>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</si>
  <si>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</si>
  <si>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</si>
  <si>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</si>
  <si>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</si>
  <si>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</si>
  <si>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</si>
  <si>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</si>
  <si>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</si>
  <si>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</si>
  <si>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</si>
  <si>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</si>
  <si>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</si>
  <si>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</si>
  <si>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</si>
  <si>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</si>
  <si>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</si>
  <si>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</si>
  <si>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</si>
  <si>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</si>
  <si>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</si>
  <si>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</si>
  <si>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</si>
  <si>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</si>
  <si>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</si>
  <si>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</si>
  <si>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</si>
  <si>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</si>
  <si>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</si>
  <si>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</si>
  <si>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</si>
  <si>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</si>
  <si>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</si>
  <si>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</si>
  <si>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</si>
  <si>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</si>
  <si>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</si>
  <si>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</si>
  <si>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</si>
  <si>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</si>
  <si>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</si>
  <si>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</si>
  <si>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</si>
  <si>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</si>
  <si>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</si>
  <si>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</si>
  <si>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</si>
  <si>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</si>
  <si>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</si>
  <si>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</si>
  <si>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</si>
  <si>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</si>
  <si>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</si>
  <si>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</si>
  <si>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</si>
  <si>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</si>
  <si>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</si>
  <si>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</si>
  <si>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</si>
  <si>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</si>
  <si>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</si>
  <si>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</si>
  <si>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</si>
  <si>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</si>
  <si>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</si>
  <si>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</si>
  <si>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</si>
  <si>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</si>
  <si>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</si>
  <si>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</si>
  <si>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</si>
  <si>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</si>
  <si>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</si>
  <si>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</si>
  <si>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</si>
  <si>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</si>
  <si>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</si>
  <si>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</si>
  <si>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</si>
  <si>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</si>
  <si>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</si>
  <si>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</si>
  <si>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</si>
  <si>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</si>
  <si>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</si>
  <si>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</si>
  <si>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</si>
  <si>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</si>
  <si>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</si>
  <si>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</si>
  <si>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</si>
  <si>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</si>
  <si>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</si>
  <si>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</si>
  <si>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</si>
  <si>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</si>
  <si>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</si>
  <si>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</si>
  <si>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</si>
  <si>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</si>
  <si>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</si>
  <si>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</si>
  <si>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</si>
  <si>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</si>
  <si>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</si>
  <si>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</si>
  <si>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</si>
  <si>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</si>
  <si>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</si>
  <si>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</si>
  <si>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</si>
  <si>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</si>
  <si>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</si>
  <si>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</si>
  <si>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</si>
  <si>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</si>
  <si>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</si>
  <si>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</si>
  <si>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</si>
  <si>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</si>
  <si>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</si>
  <si>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</si>
  <si>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</si>
  <si>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</si>
  <si>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</si>
  <si>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</si>
  <si>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</si>
  <si>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</si>
  <si>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</si>
  <si>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</si>
  <si>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</si>
  <si>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</si>
  <si>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</si>
  <si>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</si>
  <si>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</si>
  <si>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</si>
  <si>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</si>
  <si>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</si>
  <si>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</si>
  <si>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</si>
  <si>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</si>
  <si>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</si>
  <si>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</si>
  <si>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</si>
  <si>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</si>
  <si>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</si>
  <si>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</si>
  <si>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</si>
  <si>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</si>
  <si>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</si>
  <si>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</si>
  <si>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</si>
  <si>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</si>
  <si>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</si>
  <si>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</si>
  <si>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</si>
  <si>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</si>
  <si>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</si>
  <si>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</si>
  <si>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</si>
  <si>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</si>
  <si>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</si>
  <si>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</si>
  <si>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</si>
  <si>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</si>
  <si>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</si>
  <si>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</si>
  <si>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</si>
  <si>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</si>
  <si>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</si>
  <si>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</si>
  <si>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</si>
  <si>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</si>
  <si>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</si>
  <si>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</si>
  <si>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</si>
  <si>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</si>
  <si>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</si>
  <si>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</si>
  <si>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</si>
  <si>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</si>
  <si>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</si>
  <si>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</si>
  <si>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</si>
  <si>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</si>
  <si>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</si>
  <si>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</si>
  <si>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</si>
  <si>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</si>
  <si>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</si>
  <si>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</si>
  <si>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</si>
  <si>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</si>
  <si>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</si>
  <si>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</si>
  <si>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</si>
  <si>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</si>
  <si>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</si>
  <si>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</si>
  <si>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</si>
  <si>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</si>
  <si>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</si>
  <si>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</si>
  <si>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</si>
  <si>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</si>
  <si>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</si>
  <si>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</si>
  <si>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</si>
  <si>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</si>
  <si>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</si>
  <si>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</si>
  <si>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</si>
  <si>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</si>
  <si>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</si>
  <si>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</si>
  <si>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</si>
  <si>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</si>
  <si>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</si>
  <si>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</si>
  <si>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</si>
  <si>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</si>
  <si>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</si>
  <si>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</si>
  <si>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</si>
  <si>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</si>
  <si>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</si>
  <si>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</si>
  <si>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</si>
  <si>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</si>
  <si>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</si>
  <si>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</si>
  <si>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</si>
  <si>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</si>
  <si>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</si>
  <si>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</si>
  <si>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</si>
  <si>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</si>
  <si>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</si>
  <si>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</si>
  <si>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</si>
  <si>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</si>
  <si>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</si>
  <si>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</si>
  <si>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</si>
  <si>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</si>
  <si>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</si>
  <si>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</si>
  <si>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</si>
  <si>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</si>
  <si>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</si>
  <si>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</si>
  <si>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</si>
  <si>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</si>
  <si>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</si>
  <si>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</si>
  <si>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</si>
  <si>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</si>
  <si>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</si>
  <si>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</si>
  <si>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</si>
  <si>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</si>
  <si>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</si>
  <si>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</si>
  <si>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</si>
  <si>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</si>
  <si>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</si>
  <si>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</si>
  <si>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</si>
  <si>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</si>
  <si>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</si>
  <si>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</si>
  <si>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</si>
  <si>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</si>
  <si>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</si>
  <si>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</si>
  <si>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</si>
  <si>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</si>
  <si>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</si>
  <si>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</si>
  <si>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</si>
  <si>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</si>
  <si>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</si>
  <si>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</si>
  <si>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</si>
  <si>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</si>
  <si>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</si>
  <si>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</si>
  <si>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</si>
  <si>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</si>
  <si>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</si>
  <si>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</si>
  <si>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</si>
  <si>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</si>
  <si>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</si>
  <si>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</si>
  <si>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</si>
  <si>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</si>
  <si>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</si>
  <si>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</si>
  <si>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</si>
  <si>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</si>
  <si>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</si>
  <si>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</si>
  <si>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</si>
  <si>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</si>
  <si>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</si>
  <si>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</si>
  <si>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</si>
  <si>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</si>
  <si>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</si>
  <si>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</si>
  <si>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</si>
  <si>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</si>
  <si>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</si>
  <si>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</si>
  <si>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</si>
  <si>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</si>
  <si>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</si>
  <si>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</si>
  <si>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</si>
  <si>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</si>
  <si>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</si>
  <si>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</si>
  <si>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</si>
  <si>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</si>
  <si>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</si>
  <si>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</si>
  <si>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</si>
  <si>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</si>
  <si>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</si>
  <si>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</si>
  <si>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</si>
  <si>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</si>
  <si>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</si>
  <si>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</si>
  <si>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</si>
  <si>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</si>
  <si>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</si>
  <si>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</si>
  <si>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</si>
  <si>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</si>
  <si>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</si>
  <si>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</si>
  <si>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</si>
  <si>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</si>
  <si>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</si>
  <si>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</si>
  <si>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</si>
  <si>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</si>
  <si>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</si>
  <si>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</si>
  <si>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</si>
  <si>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</si>
  <si>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</si>
  <si>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</si>
  <si>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</si>
  <si>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</si>
  <si>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</si>
  <si>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</si>
  <si>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</si>
  <si>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</si>
  <si>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</si>
  <si>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</si>
  <si>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</si>
  <si>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</si>
  <si>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</si>
  <si>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</si>
  <si>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</si>
  <si>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</si>
  <si>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</si>
  <si>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</si>
  <si>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</si>
  <si>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</si>
  <si>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</si>
  <si>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</si>
  <si>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</si>
  <si>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</si>
  <si>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</si>
  <si>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</si>
  <si>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</si>
  <si>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</si>
  <si>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</si>
  <si>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</si>
  <si>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</si>
  <si>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</si>
  <si>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</si>
  <si>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</si>
  <si>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</si>
  <si>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</si>
  <si>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</si>
  <si>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</si>
  <si>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</si>
  <si>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</si>
  <si>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</si>
  <si>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</si>
  <si>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</si>
  <si>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</si>
  <si>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</si>
  <si>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</si>
  <si>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</si>
  <si>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</si>
  <si>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</si>
  <si>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</si>
  <si>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</si>
  <si>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</si>
  <si>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</si>
  <si>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</si>
  <si>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</si>
  <si>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</si>
  <si>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</si>
  <si>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</si>
  <si>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</si>
  <si>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</si>
  <si>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</si>
  <si>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</si>
  <si>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</si>
  <si>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</si>
  <si>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</si>
  <si>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</si>
  <si>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</si>
  <si>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</si>
  <si>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</si>
  <si>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</si>
  <si>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</si>
  <si>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</si>
  <si>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</si>
  <si>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</si>
  <si>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</si>
  <si>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</si>
  <si>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</si>
  <si>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</si>
  <si>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</si>
  <si>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</si>
  <si>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</si>
  <si>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</si>
  <si>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</si>
  <si>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</si>
  <si>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</si>
  <si>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</si>
  <si>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</si>
  <si>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</si>
  <si>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</si>
  <si>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</si>
  <si>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</si>
  <si>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</si>
  <si>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</si>
  <si>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</si>
  <si>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</si>
  <si>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</si>
  <si>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</si>
  <si>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</si>
  <si>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</si>
  <si>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</si>
  <si>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</si>
  <si>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</si>
  <si>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</si>
  <si>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</si>
  <si>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</si>
  <si>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</si>
  <si>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</si>
  <si>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</si>
  <si>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</si>
  <si>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</si>
  <si>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</si>
  <si>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</si>
  <si>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</si>
  <si>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</si>
  <si>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</si>
  <si>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</si>
  <si>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</si>
  <si>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</si>
  <si>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</si>
  <si>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</si>
  <si>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</si>
  <si>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</si>
  <si>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</si>
  <si>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</si>
  <si>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</si>
  <si>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</si>
  <si>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</si>
  <si>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</si>
  <si>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</si>
  <si>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</si>
  <si>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</si>
  <si>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</si>
  <si>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</si>
  <si>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</si>
  <si>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</si>
  <si>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</si>
  <si>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</si>
  <si>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</si>
  <si>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</si>
  <si>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</si>
  <si>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</si>
  <si>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</si>
  <si>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</si>
  <si>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</si>
  <si>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</si>
  <si>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</si>
  <si>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</si>
  <si>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</si>
  <si>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</si>
  <si>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</si>
  <si>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</si>
  <si>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</si>
  <si>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</si>
  <si>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</si>
  <si>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</si>
  <si>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</si>
  <si>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</si>
  <si>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</si>
  <si>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</si>
  <si>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</si>
  <si>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</si>
  <si>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</si>
  <si>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</si>
  <si>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</si>
  <si>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</si>
  <si>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</si>
  <si>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</si>
  <si>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</si>
  <si>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</si>
  <si>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</si>
  <si>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</si>
  <si>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</si>
  <si>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</si>
  <si>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</si>
  <si>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</si>
  <si>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</si>
  <si>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</si>
  <si>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</si>
  <si>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</si>
  <si>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</si>
  <si>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</si>
  <si>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</si>
  <si>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</si>
  <si>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</si>
  <si>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</si>
  <si>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</si>
  <si>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</si>
  <si>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</si>
  <si>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</si>
  <si>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</si>
  <si>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</si>
  <si>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</si>
  <si>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</si>
  <si>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</si>
  <si>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</si>
  <si>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</si>
  <si>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</si>
  <si>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</si>
  <si>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</si>
  <si>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</si>
  <si>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</si>
  <si>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</si>
  <si>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</si>
  <si>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</si>
  <si>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</si>
  <si>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</si>
  <si>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</si>
  <si>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</si>
  <si>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</si>
  <si>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</si>
  <si>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</si>
  <si>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</si>
  <si>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</si>
  <si>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</si>
  <si>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</si>
  <si>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</si>
  <si>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</si>
  <si>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</si>
  <si>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</si>
  <si>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</si>
  <si>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</si>
  <si>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</si>
  <si>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</si>
  <si>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</si>
  <si>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</si>
  <si>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</si>
  <si>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</si>
  <si>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</si>
  <si>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</si>
  <si>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</si>
  <si>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</si>
  <si>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</si>
  <si>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</si>
  <si>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</si>
  <si>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</si>
  <si>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</si>
  <si>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</si>
  <si>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</si>
  <si>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</si>
  <si>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</si>
  <si>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</si>
  <si>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</si>
  <si>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</si>
  <si>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</si>
  <si>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</si>
  <si>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</si>
  <si>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</si>
  <si>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</si>
  <si>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</si>
  <si>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</si>
  <si>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</si>
  <si>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</si>
  <si>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</si>
  <si>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</si>
  <si>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</si>
  <si>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</si>
  <si>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</si>
  <si>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</si>
  <si>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</si>
  <si>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</si>
  <si>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</si>
  <si>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</si>
  <si>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</si>
  <si>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</si>
  <si>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</si>
  <si>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</si>
  <si>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</si>
  <si>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</si>
  <si>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</si>
  <si>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</si>
  <si>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</si>
  <si>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</si>
  <si>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</si>
  <si>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</si>
  <si>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</si>
  <si>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</si>
  <si>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</si>
  <si>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</si>
  <si>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</si>
  <si>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</si>
  <si>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</si>
  <si>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</si>
  <si>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</si>
  <si>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</si>
  <si>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</si>
  <si>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</si>
  <si>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</si>
  <si>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</si>
  <si>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</si>
  <si>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</si>
  <si>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</si>
  <si>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</si>
  <si>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</si>
  <si>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</si>
  <si>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</si>
  <si>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</si>
  <si>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</si>
  <si>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</si>
  <si>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</si>
  <si>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</si>
  <si>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</si>
  <si>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</si>
  <si>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</si>
  <si>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</si>
  <si>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</si>
  <si>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</si>
  <si>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</si>
  <si>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</si>
  <si>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</si>
  <si>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</si>
  <si>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</si>
  <si>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</si>
  <si>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</si>
  <si>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</si>
  <si>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</si>
  <si>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</si>
  <si>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</si>
  <si>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</si>
  <si>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</si>
  <si>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</si>
  <si>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</si>
  <si>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</si>
  <si>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</si>
  <si>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</si>
  <si>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</si>
  <si>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</si>
  <si>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</si>
  <si>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</si>
  <si>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</si>
  <si>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</si>
  <si>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</si>
  <si>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</si>
  <si>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</si>
  <si>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</si>
  <si>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</si>
  <si>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</si>
  <si>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</si>
  <si>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</si>
  <si>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</si>
  <si>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</si>
  <si>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</si>
  <si>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</si>
  <si>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</si>
  <si>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</si>
  <si>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</si>
  <si>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</si>
  <si>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</si>
  <si>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</si>
  <si>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</si>
  <si>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</si>
  <si>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</si>
  <si>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</si>
  <si>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</si>
  <si>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</si>
  <si>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</si>
  <si>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</si>
  <si>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</si>
  <si>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</si>
  <si>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</si>
  <si>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</si>
  <si>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</si>
  <si>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</si>
  <si>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</si>
  <si>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</si>
  <si>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</si>
  <si>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</si>
  <si>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</si>
  <si>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</si>
  <si>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</si>
  <si>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</si>
  <si>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</si>
  <si>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</si>
  <si>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</si>
  <si>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</si>
  <si>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</si>
  <si>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</si>
  <si>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</si>
  <si>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</si>
  <si>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</si>
  <si>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</si>
  <si>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</si>
  <si>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</si>
  <si>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</si>
  <si>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</si>
  <si>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</si>
  <si>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</si>
  <si>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</si>
  <si>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</si>
  <si>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</si>
  <si>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</si>
  <si>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</si>
  <si>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</si>
  <si>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</si>
  <si>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</si>
  <si>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</si>
  <si>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</si>
  <si>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</si>
  <si>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</si>
  <si>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</si>
  <si>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</si>
  <si>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</si>
  <si>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</si>
  <si>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</si>
  <si>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</si>
  <si>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</si>
  <si>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</si>
  <si>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</si>
  <si>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</si>
  <si>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</si>
  <si>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</si>
  <si>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</si>
  <si>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</si>
  <si>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</si>
  <si>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</si>
  <si>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</si>
  <si>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</si>
  <si>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</si>
  <si>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</si>
  <si>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</si>
  <si>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</si>
  <si>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</si>
  <si>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</si>
  <si>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</si>
  <si>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</si>
  <si>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</si>
  <si>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</si>
  <si>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</si>
  <si>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</si>
  <si>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</si>
  <si>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</si>
  <si>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</si>
  <si>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</si>
  <si>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</si>
  <si>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</si>
  <si>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</si>
  <si>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</si>
  <si>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</si>
  <si>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</si>
  <si>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</si>
  <si>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</si>
  <si>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</si>
  <si>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</si>
  <si>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</si>
  <si>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</si>
  <si>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</si>
  <si>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</si>
  <si>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</si>
  <si>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</si>
  <si>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</si>
  <si>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</si>
  <si>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</si>
  <si>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</si>
  <si>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</si>
  <si>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</si>
  <si>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</si>
  <si>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</si>
  <si>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</si>
  <si>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</si>
  <si>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</si>
  <si>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</si>
  <si>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</si>
  <si>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</si>
  <si>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</si>
  <si>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</si>
  <si>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</si>
  <si>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</si>
  <si>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</si>
  <si>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</si>
  <si>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</si>
  <si>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</si>
  <si>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</si>
  <si>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</si>
  <si>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</si>
  <si>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</si>
  <si>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</si>
  <si>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</si>
  <si>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</si>
  <si>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</si>
  <si>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</si>
  <si>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</si>
  <si>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</si>
  <si>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</si>
  <si>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</si>
  <si>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</si>
  <si>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</si>
  <si>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</si>
  <si>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</si>
  <si>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</si>
  <si>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</si>
  <si>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</si>
  <si>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</si>
  <si>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</si>
  <si>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</si>
  <si>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</si>
  <si>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</si>
  <si>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</si>
  <si>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</si>
  <si>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</si>
  <si>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</si>
  <si>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</si>
  <si>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</si>
  <si>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</si>
  <si>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</si>
  <si>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</si>
  <si>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</si>
  <si>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</si>
  <si>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</si>
  <si>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</si>
  <si>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</si>
  <si>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</si>
  <si>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</si>
  <si>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</si>
  <si>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</si>
  <si>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</si>
  <si>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</si>
  <si>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</si>
  <si>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</si>
  <si>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</si>
  <si>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</si>
  <si>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</si>
  <si>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</si>
  <si>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</si>
  <si>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</si>
  <si>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</si>
  <si>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</si>
  <si>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</si>
  <si>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</si>
  <si>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</si>
  <si>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</si>
  <si>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</si>
  <si>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</si>
  <si>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</si>
  <si>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</si>
  <si>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</si>
  <si>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</si>
  <si>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</si>
  <si>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</si>
  <si>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</si>
  <si>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</si>
  <si>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</si>
  <si>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</si>
  <si>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</si>
  <si>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</si>
  <si>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</si>
  <si>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</si>
  <si>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</si>
  <si>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</si>
  <si>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</si>
  <si>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</si>
  <si>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</si>
  <si>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</si>
  <si>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</si>
  <si>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</si>
  <si>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</si>
  <si>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</si>
  <si>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</si>
  <si>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</si>
  <si>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</si>
  <si>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</si>
  <si>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</si>
  <si>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</si>
  <si>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</si>
  <si>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</si>
  <si>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</si>
  <si>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</si>
  <si>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</si>
  <si>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</si>
  <si>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</si>
  <si>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</si>
  <si>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</si>
  <si>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</si>
  <si>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</si>
  <si>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</si>
  <si>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</si>
  <si>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</si>
  <si>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</si>
  <si>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</si>
  <si>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</si>
  <si>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</si>
  <si>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</si>
  <si>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</si>
  <si>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</si>
  <si>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</si>
  <si>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</si>
  <si>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</si>
  <si>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</si>
  <si>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</si>
  <si>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</si>
  <si>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</si>
  <si>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</si>
  <si>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</si>
  <si>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</si>
  <si>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</si>
  <si>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</si>
  <si>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</si>
  <si>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</si>
  <si>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</si>
  <si>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</si>
  <si>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</si>
  <si>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</si>
  <si>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</si>
  <si>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</si>
  <si>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</si>
  <si>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</si>
  <si>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</si>
  <si>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</si>
  <si>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</si>
  <si>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</si>
  <si>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</si>
  <si>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</si>
  <si>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</si>
  <si>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</si>
  <si>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</si>
  <si>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</si>
  <si>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</si>
  <si>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</si>
  <si>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</si>
  <si>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</si>
  <si>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</si>
  <si>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</si>
  <si>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</si>
  <si>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</si>
  <si>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</si>
  <si>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</si>
  <si>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</si>
  <si>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</si>
  <si>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</si>
  <si>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</si>
  <si>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</si>
  <si>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</si>
  <si>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</si>
  <si>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</si>
  <si>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</si>
  <si>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</si>
  <si>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</si>
  <si>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</si>
  <si>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</si>
  <si>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</si>
  <si>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</si>
  <si>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</si>
  <si>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</si>
  <si>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</si>
  <si>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</si>
  <si>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</si>
  <si>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</si>
  <si>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</si>
  <si>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</si>
  <si>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</si>
  <si>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</si>
  <si>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</si>
  <si>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</si>
  <si>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</si>
  <si>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</si>
  <si>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</si>
  <si>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</si>
  <si>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</si>
  <si>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</si>
  <si>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</si>
  <si>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</si>
  <si>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</si>
  <si>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</si>
  <si>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</si>
  <si>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</si>
  <si>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</si>
  <si>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</si>
  <si>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</si>
  <si>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</si>
  <si>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</si>
  <si>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</si>
  <si>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</si>
  <si>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</si>
  <si>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</si>
  <si>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</si>
  <si>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</si>
  <si>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</si>
  <si>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</si>
  <si>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</si>
  <si>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</si>
  <si>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</si>
  <si>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</si>
  <si>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</si>
  <si>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</si>
  <si>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</si>
  <si>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</si>
  <si>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</si>
  <si>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</si>
  <si>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</si>
  <si>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</si>
  <si>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</si>
  <si>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</si>
  <si>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</si>
  <si>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</si>
  <si>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</si>
  <si>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</si>
  <si>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</si>
  <si>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</si>
  <si>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</si>
  <si>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</si>
  <si>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</si>
  <si>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</si>
  <si>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</si>
  <si>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</si>
  <si>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</si>
  <si>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</si>
  <si>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</si>
  <si>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</si>
  <si>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</si>
  <si>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</si>
  <si>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</si>
  <si>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</si>
  <si>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</si>
  <si>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</si>
  <si>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</si>
  <si>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</si>
  <si>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</si>
  <si>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</si>
  <si>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</si>
  <si>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</si>
  <si>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</si>
  <si>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</si>
  <si>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</si>
  <si>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</si>
  <si>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</si>
  <si>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</si>
  <si>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</si>
  <si>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</si>
  <si>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</si>
  <si>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</si>
  <si>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</si>
  <si>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</si>
  <si>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</si>
  <si>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</si>
  <si>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</si>
  <si>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</si>
  <si>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</si>
  <si>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</si>
  <si>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</si>
  <si>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</si>
  <si>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</si>
  <si>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</si>
  <si>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</si>
  <si>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</si>
  <si>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</si>
  <si>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</si>
  <si>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</si>
  <si>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</si>
  <si>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</si>
  <si>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</si>
  <si>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</si>
  <si>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</si>
  <si>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</si>
  <si>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</si>
  <si>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</si>
  <si>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</si>
  <si>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</si>
  <si>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</si>
  <si>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</si>
  <si>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</si>
  <si>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</si>
  <si>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</si>
  <si>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</si>
  <si>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</si>
  <si>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</si>
  <si>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</si>
  <si>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</si>
  <si>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</si>
  <si>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</si>
  <si>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</si>
  <si>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</si>
  <si>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</si>
  <si>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</si>
  <si>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</si>
  <si>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</si>
  <si>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</si>
  <si>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</si>
  <si>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</si>
  <si>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</si>
  <si>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</si>
  <si>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</si>
  <si>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</si>
  <si>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</si>
  <si>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</si>
  <si>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</si>
  <si>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</si>
  <si>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</si>
  <si>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</si>
  <si>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</si>
  <si>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</si>
  <si>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</si>
  <si>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</si>
  <si>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</si>
  <si>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</si>
  <si>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</si>
  <si>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</si>
  <si>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</si>
  <si>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</si>
  <si>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</si>
  <si>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</si>
  <si>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</si>
  <si>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</si>
  <si>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</si>
  <si>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</si>
  <si>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</si>
  <si>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</si>
  <si>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</si>
  <si>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</si>
  <si>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</si>
  <si>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</si>
  <si>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</si>
  <si>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</si>
  <si>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</si>
  <si>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</si>
  <si>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</si>
  <si>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</si>
  <si>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</si>
  <si>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</si>
  <si>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</si>
  <si>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</si>
  <si>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</si>
  <si>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</si>
  <si>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</si>
  <si>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</si>
  <si>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</si>
  <si>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</si>
  <si>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</si>
  <si>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</si>
  <si>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</si>
  <si>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</si>
  <si>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</si>
  <si>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</si>
  <si>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</si>
  <si>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</si>
  <si>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</si>
  <si>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</si>
  <si>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</si>
  <si>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</si>
  <si>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</si>
  <si>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</si>
  <si>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</si>
  <si>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</si>
  <si>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</si>
  <si>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</si>
  <si>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</si>
  <si>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</si>
  <si>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</si>
  <si>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</si>
  <si>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</si>
  <si>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</si>
  <si>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</si>
  <si>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</si>
  <si>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</si>
  <si>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</si>
  <si>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</si>
  <si>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</si>
  <si>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</si>
  <si>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</si>
  <si>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</si>
  <si>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</si>
  <si>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</si>
  <si>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</si>
  <si>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</si>
  <si>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</si>
  <si>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</si>
  <si>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</si>
  <si>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</si>
  <si>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</si>
  <si>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</si>
  <si>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</si>
  <si>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</si>
  <si>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</si>
  <si>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</si>
  <si>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</si>
  <si>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</si>
  <si>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</si>
  <si>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</si>
  <si>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</si>
  <si>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</si>
  <si>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</si>
  <si>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</si>
  <si>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</si>
  <si>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</si>
  <si>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</si>
  <si>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</si>
  <si>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</si>
  <si>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</si>
  <si>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</si>
  <si>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</si>
  <si>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</si>
  <si>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</si>
  <si>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</si>
  <si>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</si>
  <si>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</si>
  <si>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</si>
  <si>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</si>
  <si>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</si>
  <si>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</si>
  <si>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</si>
  <si>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</si>
  <si>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</si>
  <si>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</si>
  <si>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</si>
  <si>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</si>
  <si>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</si>
  <si>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</si>
  <si>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</si>
  <si>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</si>
  <si>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</si>
  <si>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</si>
  <si>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</si>
  <si>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</si>
  <si>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</si>
  <si>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</si>
  <si>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</si>
  <si>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</si>
  <si>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</si>
  <si>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</si>
  <si>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</si>
  <si>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</si>
  <si>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</si>
  <si>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</si>
  <si>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</si>
  <si>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</si>
  <si>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</si>
  <si>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</si>
  <si>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</si>
  <si>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</si>
  <si>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</si>
  <si>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</si>
  <si>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</si>
  <si>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</si>
  <si>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</si>
  <si>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</si>
  <si>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</si>
  <si>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</si>
  <si>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</si>
  <si>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</si>
  <si>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</si>
  <si>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</si>
  <si>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</si>
  <si>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</si>
  <si>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</si>
  <si>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</si>
  <si>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</si>
  <si>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</si>
  <si>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</si>
  <si>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</si>
  <si>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</si>
  <si>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</si>
  <si>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</si>
  <si>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</si>
  <si>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</si>
  <si>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</si>
  <si>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</si>
  <si>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</si>
  <si>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</si>
  <si>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</si>
  <si>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</si>
  <si>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</si>
  <si>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</si>
  <si>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</si>
  <si>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</si>
  <si>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</si>
  <si>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</si>
  <si>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</si>
  <si>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</si>
  <si>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</si>
  <si>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</si>
  <si>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</si>
  <si>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</si>
  <si>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</si>
  <si>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</si>
  <si>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</si>
  <si>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</si>
  <si>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</si>
  <si>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</si>
  <si>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</si>
  <si>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</si>
  <si>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</si>
  <si>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</si>
  <si>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</si>
  <si>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</si>
  <si>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</si>
  <si>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</si>
  <si>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</si>
  <si>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</si>
  <si>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</si>
  <si>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</si>
  <si>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</si>
  <si>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</si>
  <si>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</si>
  <si>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</si>
  <si>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</si>
  <si>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</si>
  <si>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</si>
  <si>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</si>
  <si>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</si>
  <si>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</si>
  <si>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</si>
  <si>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</si>
  <si>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</si>
  <si>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</si>
  <si>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</si>
  <si>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</si>
  <si>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</si>
  <si>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</si>
  <si>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</si>
  <si>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</si>
  <si>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</si>
  <si>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</si>
  <si>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</si>
  <si>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</si>
  <si>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</si>
  <si>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</si>
  <si>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</si>
  <si>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</si>
  <si>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</si>
  <si>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</si>
  <si>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</si>
  <si>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</si>
  <si>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</si>
  <si>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</si>
  <si>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</si>
  <si>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</si>
  <si>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</si>
  <si>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</si>
  <si>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</si>
  <si>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</si>
  <si>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</si>
  <si>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</si>
  <si>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</si>
  <si>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</si>
  <si>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</si>
  <si>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</si>
  <si>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</si>
  <si>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</si>
  <si>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</si>
  <si>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</si>
  <si>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</si>
  <si>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</si>
  <si>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</si>
  <si>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</si>
  <si>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</si>
  <si>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</si>
  <si>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</si>
  <si>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</si>
  <si>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</si>
  <si>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</si>
  <si>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</si>
  <si>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</si>
  <si>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</si>
  <si>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</si>
  <si>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</si>
  <si>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</si>
  <si>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</si>
  <si>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</si>
  <si>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</si>
  <si>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</si>
  <si>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</si>
  <si>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</si>
  <si>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</si>
  <si>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</si>
  <si>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</si>
  <si>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</si>
  <si>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</si>
  <si>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</si>
  <si>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</si>
  <si>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</si>
  <si>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</si>
  <si>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</si>
  <si>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</si>
  <si>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</si>
  <si>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</si>
  <si>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</si>
  <si>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</si>
  <si>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</si>
  <si>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</si>
  <si>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</si>
  <si>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</si>
  <si>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</si>
  <si>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</si>
  <si>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</si>
  <si>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</si>
  <si>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</si>
  <si>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</si>
  <si>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</si>
  <si>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</si>
  <si>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</si>
  <si>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</si>
  <si>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</si>
  <si>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</si>
  <si>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</si>
  <si>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</si>
  <si>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</si>
  <si>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</si>
  <si>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</si>
  <si>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</si>
  <si>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</si>
  <si>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</si>
  <si>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</si>
  <si>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</si>
  <si>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</si>
  <si>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</si>
  <si>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</si>
  <si>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</si>
  <si>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</si>
  <si>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</si>
  <si>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</si>
  <si>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</si>
  <si>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</si>
  <si>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</si>
  <si>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</si>
  <si>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</si>
  <si>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</si>
  <si>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</si>
  <si>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</si>
  <si>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</si>
  <si>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</si>
  <si>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</si>
  <si>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</si>
  <si>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</si>
  <si>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</si>
  <si>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</si>
  <si>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</si>
  <si>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</si>
  <si>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</si>
  <si>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</si>
  <si>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</si>
  <si>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</si>
  <si>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</si>
  <si>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</si>
  <si>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</si>
  <si>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</si>
  <si>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</si>
  <si>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</si>
  <si>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</si>
  <si>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</si>
  <si>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</si>
  <si>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</si>
  <si>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</si>
  <si>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</si>
  <si>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</si>
  <si>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</si>
  <si>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</si>
  <si>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</si>
  <si>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</si>
  <si>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</si>
  <si>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</si>
  <si>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</si>
  <si>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</si>
  <si>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</si>
  <si>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</si>
  <si>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</si>
  <si>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</si>
  <si>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</si>
  <si>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</si>
  <si>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</si>
  <si>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</si>
  <si>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</si>
  <si>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</si>
  <si>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</si>
  <si>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</si>
  <si>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</si>
  <si>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</si>
  <si>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</si>
  <si>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</si>
  <si>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</si>
  <si>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</si>
  <si>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</si>
  <si>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</si>
  <si>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</si>
  <si>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</si>
  <si>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</si>
  <si>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</si>
  <si>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</si>
  <si>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</si>
  <si>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</si>
  <si>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</si>
  <si>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</si>
  <si>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</si>
  <si>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</si>
  <si>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</si>
  <si>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</si>
  <si>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</si>
  <si>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</si>
  <si>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</si>
  <si>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</si>
  <si>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</si>
  <si>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</si>
  <si>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</si>
  <si>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</si>
  <si>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</si>
  <si>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</si>
  <si>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</si>
  <si>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</si>
  <si>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</si>
  <si>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</si>
  <si>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</si>
  <si>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</si>
  <si>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</si>
  <si>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</si>
  <si>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</si>
  <si>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</si>
  <si>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</si>
  <si>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</si>
  <si>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</si>
  <si>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</si>
  <si>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</si>
  <si>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</si>
  <si>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</si>
  <si>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</si>
  <si>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</si>
  <si>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</si>
  <si>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</si>
  <si>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</si>
  <si>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</si>
  <si>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</si>
  <si>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</si>
  <si>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</si>
  <si>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</si>
  <si>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</si>
  <si>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</si>
  <si>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</si>
  <si>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</si>
  <si>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</si>
  <si>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</si>
  <si>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</si>
  <si>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</si>
  <si>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</si>
  <si>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</si>
  <si>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</si>
  <si>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</si>
  <si>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</si>
  <si>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</si>
  <si>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</si>
  <si>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</si>
  <si>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</si>
  <si>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</si>
  <si>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</si>
  <si>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</si>
  <si>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</si>
  <si>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</si>
  <si>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</si>
  <si>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</si>
  <si>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</si>
  <si>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</si>
  <si>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</si>
  <si>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</si>
  <si>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</si>
  <si>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</si>
  <si>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</si>
  <si>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</si>
  <si>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</si>
  <si>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</si>
  <si>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</si>
  <si>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</si>
  <si>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</si>
  <si>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</si>
  <si>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</si>
  <si>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</si>
  <si>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</si>
  <si>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</si>
  <si>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</si>
  <si>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</si>
  <si>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</si>
  <si>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</si>
  <si>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</si>
  <si>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</si>
  <si>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</si>
  <si>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</si>
  <si>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</si>
  <si>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</si>
  <si>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</si>
  <si>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</si>
  <si>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</si>
  <si>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</si>
  <si>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</si>
  <si>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</si>
  <si>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</si>
  <si>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</si>
  <si>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</si>
  <si>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</si>
  <si>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</si>
  <si>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</si>
  <si>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</si>
  <si>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</si>
  <si>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</si>
  <si>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</si>
  <si>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</si>
  <si>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</si>
  <si>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</si>
  <si>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</si>
  <si>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</si>
  <si>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</si>
  <si>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</si>
  <si>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</si>
  <si>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</si>
  <si>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</si>
  <si>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</si>
  <si>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</si>
  <si>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</si>
  <si>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</si>
  <si>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</si>
  <si>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</si>
  <si>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</si>
  <si>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</si>
  <si>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</si>
  <si>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</si>
  <si>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</si>
  <si>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</si>
  <si>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</si>
  <si>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</si>
  <si>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</si>
  <si>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</si>
  <si>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</si>
  <si>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</si>
  <si>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</si>
  <si>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</si>
  <si>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</si>
  <si>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</si>
  <si>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</si>
  <si>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</si>
  <si>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</si>
  <si>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</si>
  <si>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</si>
  <si>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</si>
  <si>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</si>
  <si>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</si>
  <si>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</si>
  <si>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</si>
  <si>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</si>
  <si>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</si>
  <si>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</si>
  <si>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</si>
  <si>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</si>
  <si>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</si>
  <si>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</si>
  <si>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</si>
  <si>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</si>
  <si>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</si>
  <si>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</si>
  <si>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</si>
  <si>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</si>
  <si>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</si>
  <si>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</si>
  <si>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</si>
  <si>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</si>
  <si>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</si>
  <si>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</si>
  <si>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</si>
  <si>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</si>
  <si>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</si>
  <si>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</si>
  <si>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</si>
  <si>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</si>
  <si>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</si>
  <si>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</si>
  <si>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</si>
  <si>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</si>
  <si>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</si>
  <si>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</si>
  <si>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</si>
  <si>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</si>
  <si>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</si>
  <si>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</si>
  <si>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</si>
  <si>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</si>
  <si>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</si>
  <si>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</si>
  <si>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</si>
  <si>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</si>
  <si>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</si>
  <si>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</si>
  <si>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</si>
  <si>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</si>
  <si>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</si>
  <si>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</si>
  <si>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</si>
  <si>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</si>
  <si>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</si>
  <si>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</si>
  <si>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</si>
  <si>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</si>
  <si>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</si>
  <si>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</si>
  <si>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</si>
  <si>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</si>
  <si>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</si>
  <si>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</si>
  <si>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</si>
  <si>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</si>
  <si>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</si>
  <si>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</si>
  <si>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</si>
  <si>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</si>
  <si>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</si>
  <si>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</si>
  <si>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</si>
  <si>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</si>
  <si>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</si>
  <si>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</si>
  <si>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</si>
  <si>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</si>
  <si>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</si>
  <si>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</si>
  <si>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</si>
  <si>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</si>
  <si>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</si>
  <si>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</si>
  <si>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</si>
  <si>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</si>
  <si>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</si>
  <si>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</si>
  <si>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</si>
  <si>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</si>
  <si>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</si>
  <si>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</si>
  <si>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</si>
  <si>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</si>
  <si>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</si>
  <si>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</si>
  <si>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</si>
  <si>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</si>
  <si>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</si>
  <si>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</si>
  <si>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</si>
  <si>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</si>
  <si>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</si>
  <si>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</si>
  <si>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</si>
  <si>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</si>
  <si>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</si>
  <si>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</si>
  <si>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</si>
  <si>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</si>
  <si>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</si>
  <si>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</si>
  <si>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</si>
  <si>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</si>
  <si>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</si>
  <si>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</si>
  <si>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</si>
  <si>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</si>
  <si>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</si>
  <si>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</si>
  <si>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</si>
  <si>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</si>
  <si>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</si>
  <si>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</si>
  <si>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</si>
  <si>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</si>
  <si>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</si>
  <si>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</si>
  <si>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</si>
  <si>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</si>
  <si>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</si>
  <si>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</si>
  <si>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</si>
  <si>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</si>
  <si>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</si>
  <si>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</si>
  <si>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</si>
  <si>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</si>
  <si>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</si>
  <si>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</si>
  <si>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</si>
  <si>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</si>
  <si>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</si>
  <si>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</si>
  <si>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</si>
  <si>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</si>
  <si>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</si>
  <si>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</si>
  <si>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</si>
  <si>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</si>
  <si>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</si>
  <si>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</si>
  <si>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</si>
  <si>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</si>
  <si>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</si>
  <si>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</si>
  <si>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</si>
  <si>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</si>
  <si>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</si>
  <si>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</si>
  <si>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</si>
  <si>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</si>
  <si>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</si>
  <si>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</si>
  <si>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</si>
  <si>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</si>
  <si>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</si>
  <si>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</si>
  <si>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</si>
  <si>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</si>
  <si>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</si>
  <si>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</si>
  <si>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</si>
  <si>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</si>
  <si>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</si>
  <si>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</si>
  <si>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</si>
  <si>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</si>
  <si>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</si>
  <si>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</si>
  <si>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</si>
  <si>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</si>
  <si>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</si>
  <si>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</si>
  <si>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</si>
  <si>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</si>
  <si>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</si>
  <si>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</si>
  <si>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</si>
  <si>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</si>
  <si>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</si>
  <si>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</si>
  <si>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</si>
  <si>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</si>
  <si>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</si>
  <si>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</si>
  <si>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</si>
  <si>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</si>
  <si>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</si>
  <si>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</si>
  <si>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</si>
  <si>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</si>
  <si>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</si>
  <si>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</si>
  <si>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</si>
  <si>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</si>
  <si>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</si>
  <si>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</si>
  <si>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</si>
  <si>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</si>
  <si>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</si>
  <si>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</si>
  <si>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</si>
  <si>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</si>
  <si>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</si>
  <si>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</si>
  <si>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</si>
  <si>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</si>
  <si>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</si>
  <si>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</si>
  <si>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</si>
  <si>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</si>
  <si>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</si>
  <si>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</si>
  <si>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</si>
  <si>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</si>
  <si>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</si>
  <si>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</si>
  <si>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</si>
  <si>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</si>
  <si>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</si>
  <si>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</si>
  <si>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</si>
  <si>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</si>
  <si>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</si>
  <si>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</si>
  <si>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</si>
  <si>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</si>
  <si>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</si>
  <si>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</si>
  <si>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</si>
  <si>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</si>
  <si>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</si>
  <si>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</si>
  <si>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</si>
  <si>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</si>
  <si>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</si>
  <si>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</si>
  <si>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</si>
  <si>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</si>
  <si>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</si>
  <si>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</si>
  <si>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</si>
  <si>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</si>
  <si>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</si>
  <si>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</si>
  <si>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</si>
  <si>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</si>
  <si>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</si>
  <si>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</si>
  <si>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</si>
  <si>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</si>
  <si>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</si>
  <si>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</si>
  <si>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</si>
  <si>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</si>
  <si>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</si>
  <si>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</si>
  <si>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</si>
  <si>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</si>
  <si>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</si>
  <si>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</si>
  <si>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</si>
  <si>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</si>
  <si>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</si>
  <si>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</si>
  <si>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</si>
  <si>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</si>
  <si>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</si>
  <si>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</si>
  <si>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</si>
  <si>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</si>
  <si>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</si>
  <si>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</si>
  <si>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</si>
  <si>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</si>
  <si>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</si>
  <si>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</si>
  <si>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</si>
  <si>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</si>
  <si>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</si>
  <si>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</si>
  <si>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</si>
  <si>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</si>
  <si>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</si>
  <si>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</si>
  <si>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</si>
  <si>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</si>
  <si>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</si>
  <si>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</si>
  <si>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</si>
  <si>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</si>
  <si>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</si>
  <si>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</si>
  <si>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</si>
  <si>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</si>
  <si>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</si>
  <si>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</si>
  <si>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</si>
  <si>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</si>
  <si>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</si>
  <si>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</si>
  <si>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</si>
  <si>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</si>
  <si>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</si>
  <si>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</si>
  <si>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</si>
  <si>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</si>
  <si>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</si>
  <si>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</si>
  <si>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</si>
  <si>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</si>
  <si>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</si>
  <si>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</si>
  <si>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</si>
  <si>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</si>
  <si>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</si>
  <si>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</si>
  <si>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</si>
  <si>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</si>
  <si>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</si>
  <si>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</si>
  <si>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</si>
  <si>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</si>
  <si>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</si>
  <si>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</si>
  <si>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</si>
  <si>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</si>
  <si>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</si>
  <si>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</si>
  <si>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</si>
  <si>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</si>
  <si>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</si>
  <si>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</si>
  <si>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</si>
  <si>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</si>
  <si>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</si>
  <si>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</si>
  <si>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</si>
  <si>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</si>
  <si>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</si>
  <si>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</si>
  <si>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</si>
  <si>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</si>
  <si>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</si>
  <si>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</si>
  <si>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</si>
  <si>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</si>
  <si>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</si>
  <si>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</si>
  <si>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</si>
  <si>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</si>
  <si>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</si>
  <si>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</si>
  <si>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</si>
  <si>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</si>
  <si>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</si>
  <si>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</si>
  <si>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</si>
  <si>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</si>
  <si>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</si>
  <si>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</si>
  <si>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</si>
  <si>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</si>
  <si>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</si>
  <si>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</si>
  <si>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</si>
  <si>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</si>
  <si>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</si>
  <si>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</si>
  <si>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</si>
  <si>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</si>
  <si>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</si>
  <si>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</si>
  <si>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</si>
  <si>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</si>
  <si>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</si>
  <si>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</si>
  <si>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</si>
  <si>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</si>
  <si>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</si>
  <si>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</si>
  <si>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</si>
  <si>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</si>
  <si>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</si>
  <si>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</si>
  <si>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</si>
  <si>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</si>
  <si>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</si>
  <si>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</si>
  <si>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</si>
  <si>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</si>
  <si>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</si>
  <si>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</si>
  <si>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</si>
  <si>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</si>
  <si>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</si>
  <si>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</si>
  <si>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</si>
  <si>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</si>
  <si>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</si>
  <si>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</si>
  <si>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</si>
  <si>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</si>
  <si>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</si>
  <si>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</si>
  <si>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</si>
  <si>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</si>
  <si>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</si>
  <si>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</si>
  <si>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</si>
  <si>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</si>
  <si>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</si>
  <si>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</si>
  <si>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</si>
  <si>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</si>
  <si>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</si>
  <si>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</si>
  <si>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</si>
  <si>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</si>
  <si>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</si>
  <si>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</si>
  <si>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</si>
  <si>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</si>
  <si>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</si>
  <si>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</si>
  <si>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</si>
  <si>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</si>
  <si>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</si>
  <si>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</si>
  <si>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</si>
  <si>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</si>
  <si>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</si>
  <si>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</si>
  <si>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</si>
  <si>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</si>
  <si>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</si>
  <si>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</si>
  <si>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</si>
  <si>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</si>
  <si>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</si>
  <si>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</si>
  <si>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</si>
  <si>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</si>
  <si>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</si>
  <si>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</si>
  <si>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</si>
  <si>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</si>
  <si>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</si>
  <si>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</si>
  <si>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</si>
  <si>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</si>
  <si>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</si>
  <si>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</si>
  <si>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</si>
  <si>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</si>
  <si>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</si>
  <si>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</si>
  <si>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</si>
  <si>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</si>
  <si>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</si>
  <si>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</si>
  <si>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</si>
  <si>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</si>
  <si>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</si>
  <si>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</si>
  <si>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</si>
  <si>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</si>
  <si>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</si>
  <si>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</si>
  <si>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</si>
  <si>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</si>
  <si>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</si>
  <si>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</si>
  <si>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</si>
  <si>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</si>
  <si>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</si>
  <si>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</si>
  <si>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</si>
  <si>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</si>
  <si>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</si>
  <si>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</si>
  <si>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</si>
  <si>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</si>
  <si>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</si>
  <si>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</si>
  <si>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</si>
  <si>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</si>
  <si>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</si>
  <si>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</si>
  <si>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</si>
  <si>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</si>
  <si>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</si>
  <si>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</si>
  <si>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</si>
  <si>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</si>
  <si>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</si>
  <si>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</si>
  <si>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</si>
  <si>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</si>
  <si>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</si>
  <si>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</si>
  <si>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</si>
  <si>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</si>
  <si>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</si>
  <si>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</si>
  <si>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</si>
  <si>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</si>
  <si>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</si>
  <si>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</si>
  <si>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</si>
  <si>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</si>
  <si>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</si>
  <si>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</si>
  <si>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</si>
  <si>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</si>
  <si>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</si>
  <si>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</si>
  <si>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</si>
  <si>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</si>
  <si>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</si>
  <si>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</si>
  <si>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</si>
  <si>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</si>
  <si>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</si>
  <si>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</si>
  <si>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</si>
  <si>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</si>
  <si>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</si>
  <si>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</si>
  <si>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</si>
  <si>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</si>
  <si>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</si>
  <si>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</si>
  <si>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</si>
  <si>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</si>
  <si>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</si>
  <si>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</si>
  <si>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</si>
  <si>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</si>
  <si>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</si>
  <si>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</si>
  <si>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</si>
  <si>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</si>
  <si>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</si>
  <si>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</si>
  <si>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</si>
  <si>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</si>
  <si>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</si>
  <si>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</si>
  <si>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</si>
  <si>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</si>
  <si>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</si>
  <si>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</si>
  <si>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</si>
  <si>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</si>
  <si>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</si>
  <si>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</si>
  <si>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</si>
  <si>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</si>
  <si>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</si>
  <si>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</si>
  <si>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</si>
  <si>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</si>
  <si>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</si>
  <si>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</si>
  <si>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</si>
  <si>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</si>
  <si>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</si>
  <si>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</si>
  <si>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</si>
  <si>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</si>
  <si>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</si>
  <si>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</si>
  <si>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</si>
  <si>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</si>
  <si>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</si>
  <si>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</si>
  <si>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</si>
  <si>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</si>
  <si>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</si>
  <si>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</si>
  <si>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</si>
  <si>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</si>
  <si>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</si>
  <si>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</si>
  <si>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</si>
  <si>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</si>
  <si>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</si>
  <si>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</si>
  <si>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</si>
  <si>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</si>
  <si>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</si>
  <si>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</si>
  <si>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</si>
  <si>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</si>
  <si>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</si>
  <si>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</si>
  <si>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</si>
  <si>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</si>
  <si>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</si>
  <si>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</si>
  <si>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</si>
  <si>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</si>
  <si>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</si>
  <si>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</si>
  <si>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</si>
  <si>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</si>
  <si>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</si>
  <si>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</si>
  <si>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</si>
  <si>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</si>
  <si>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</si>
  <si>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</si>
  <si>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</si>
  <si>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</si>
  <si>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</si>
  <si>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</si>
  <si>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</si>
  <si>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</si>
  <si>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</si>
  <si>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</si>
  <si>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</si>
  <si>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</si>
  <si>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</si>
  <si>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</si>
  <si>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</si>
  <si>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</si>
  <si>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</si>
  <si>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</si>
  <si>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</si>
  <si>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</si>
  <si>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</si>
  <si>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</si>
  <si>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</si>
  <si>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</si>
  <si>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</si>
  <si>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</si>
  <si>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</si>
  <si>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</si>
  <si>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</si>
  <si>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</si>
  <si>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</si>
  <si>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</si>
  <si>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</si>
  <si>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</si>
  <si>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</si>
  <si>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</si>
  <si>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</si>
  <si>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</si>
  <si>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</si>
  <si>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</si>
  <si>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</si>
  <si>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</si>
  <si>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</si>
  <si>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</si>
  <si>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</si>
  <si>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</si>
  <si>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</si>
  <si>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</si>
  <si>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</si>
  <si>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</si>
  <si>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</si>
  <si>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</si>
  <si>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</si>
  <si>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</si>
  <si>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</si>
  <si>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</si>
  <si>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</si>
  <si>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</si>
  <si>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</si>
  <si>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</si>
  <si>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</si>
  <si>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</si>
  <si>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</si>
  <si>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</si>
  <si>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</si>
  <si>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</si>
  <si>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</si>
  <si>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</si>
  <si>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</si>
  <si>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</si>
  <si>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</si>
  <si>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</si>
  <si>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</si>
  <si>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</si>
  <si>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</si>
  <si>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</si>
  <si>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</si>
  <si>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</si>
  <si>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</si>
  <si>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</si>
  <si>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</si>
  <si>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</si>
  <si>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</si>
  <si>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</si>
  <si>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</si>
  <si>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</si>
  <si>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</si>
  <si>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</si>
  <si>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</si>
  <si>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</si>
  <si>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</si>
  <si>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</si>
  <si>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</si>
  <si>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</si>
  <si>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</si>
  <si>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</si>
  <si>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</si>
  <si>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</si>
  <si>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</si>
  <si>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</si>
  <si>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</si>
  <si>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</si>
  <si>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</si>
  <si>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</si>
  <si>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</si>
  <si>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</si>
  <si>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</si>
  <si>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</si>
  <si>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</si>
  <si>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</si>
  <si>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</si>
  <si>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</si>
  <si>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</si>
  <si>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</si>
  <si>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</si>
  <si>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</si>
  <si>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</si>
  <si>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</si>
  <si>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</si>
  <si>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</si>
  <si>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</si>
  <si>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</si>
  <si>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</si>
  <si>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</si>
  <si>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</si>
  <si>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</si>
  <si>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</si>
  <si>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</si>
  <si>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</si>
  <si>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</si>
  <si>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</si>
  <si>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</si>
  <si>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</si>
  <si>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</si>
  <si>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</si>
  <si>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</si>
  <si>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</si>
  <si>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</si>
  <si>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</si>
  <si>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</si>
  <si>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</si>
  <si>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</si>
  <si>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</si>
  <si>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</si>
  <si>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</si>
  <si>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</si>
  <si>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</si>
  <si>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</si>
  <si>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</si>
  <si>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</si>
  <si>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</si>
  <si>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</si>
  <si>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</si>
  <si>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</si>
  <si>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</si>
  <si>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</si>
  <si>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</si>
  <si>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</si>
  <si>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</si>
  <si>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</si>
  <si>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</si>
  <si>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</si>
  <si>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</si>
  <si>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</si>
  <si>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</si>
  <si>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</si>
  <si>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</si>
  <si>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</si>
  <si>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</si>
  <si>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</si>
  <si>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</si>
  <si>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</si>
  <si>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</si>
  <si>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</si>
  <si>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</si>
  <si>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</si>
  <si>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</si>
  <si>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</si>
  <si>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</si>
  <si>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</si>
  <si>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</si>
  <si>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</si>
  <si>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</si>
  <si>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</si>
  <si>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</si>
  <si>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</si>
  <si>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</si>
  <si>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</si>
  <si>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</si>
  <si>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</si>
  <si>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</si>
  <si>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</si>
  <si>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</si>
  <si>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</si>
  <si>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</si>
  <si>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</si>
  <si>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</si>
  <si>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</si>
  <si>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</si>
  <si>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</si>
  <si>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</si>
  <si>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</si>
  <si>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</si>
  <si>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</si>
  <si>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</si>
  <si>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</si>
  <si>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</si>
  <si>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</si>
  <si>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</si>
  <si>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</si>
  <si>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</si>
  <si>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</si>
  <si>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</si>
  <si>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</si>
  <si>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</si>
  <si>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</si>
  <si>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</si>
  <si>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</si>
  <si>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</si>
  <si>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</si>
  <si>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</si>
  <si>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</si>
  <si>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</si>
  <si>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</si>
  <si>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</si>
  <si>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</si>
  <si>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</si>
  <si>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</si>
  <si>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</si>
  <si>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</si>
  <si>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</si>
  <si>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</si>
  <si>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</si>
  <si>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</si>
  <si>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</si>
  <si>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</si>
  <si>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</si>
  <si>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</si>
  <si>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</si>
  <si>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</si>
  <si>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</si>
  <si>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</si>
  <si>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</si>
  <si>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</si>
  <si>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</si>
  <si>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</si>
  <si>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</si>
  <si>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</si>
  <si>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</si>
  <si>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</si>
  <si>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</si>
  <si>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</si>
  <si>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</si>
  <si>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</si>
  <si>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</si>
  <si>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</si>
  <si>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</si>
  <si>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</si>
  <si>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</si>
  <si>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</si>
  <si>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</si>
  <si>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</si>
  <si>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</si>
  <si>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</si>
  <si>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</si>
  <si>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</si>
  <si>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</si>
  <si>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</si>
  <si>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</si>
  <si>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</si>
  <si>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</si>
  <si>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</si>
  <si>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</si>
  <si>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</si>
  <si>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</si>
  <si>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</si>
  <si>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</si>
  <si>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</si>
  <si>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</si>
  <si>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</si>
  <si>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</si>
  <si>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</si>
  <si>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</si>
  <si>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</si>
  <si>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</si>
  <si>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</si>
  <si>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</si>
  <si>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</si>
  <si>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</si>
  <si>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</si>
  <si>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</si>
  <si>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</si>
  <si>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</si>
  <si>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</si>
  <si>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</si>
  <si>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</si>
  <si>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</si>
  <si>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</si>
  <si>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</si>
  <si>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</si>
  <si>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</si>
  <si>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</si>
  <si>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</si>
  <si>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</si>
  <si>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</si>
  <si>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</si>
  <si>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</si>
  <si>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</si>
  <si>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</si>
  <si>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</si>
  <si>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</si>
  <si>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</si>
  <si>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</si>
  <si>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</si>
  <si>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</si>
  <si>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</si>
  <si>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</si>
  <si>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</si>
  <si>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</si>
  <si>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</si>
  <si>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</si>
  <si>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</si>
  <si>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</si>
  <si>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</si>
  <si>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</si>
  <si>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</si>
  <si>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</si>
  <si>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</si>
  <si>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</si>
  <si>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</si>
  <si>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</si>
  <si>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</si>
  <si>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</si>
  <si>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</si>
  <si>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</si>
  <si>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</si>
  <si>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</si>
  <si>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</si>
  <si>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</si>
  <si>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</si>
  <si>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</si>
  <si>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</si>
  <si>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</si>
  <si>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</si>
  <si>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</si>
  <si>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</si>
  <si>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</si>
  <si>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</si>
  <si>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</si>
  <si>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</si>
  <si>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</si>
  <si>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</si>
  <si>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</si>
  <si>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</si>
  <si>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</si>
  <si>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</si>
  <si>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</si>
  <si>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</si>
  <si>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</si>
  <si>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</si>
  <si>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</si>
  <si>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</si>
  <si>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</si>
  <si>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</si>
  <si>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</si>
  <si>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</si>
  <si>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</si>
  <si>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</si>
  <si>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</si>
  <si>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</si>
  <si>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</si>
  <si>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</si>
  <si>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</si>
  <si>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</si>
  <si>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</si>
  <si>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</si>
  <si>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</si>
  <si>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</si>
  <si>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</si>
  <si>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</si>
  <si>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</si>
  <si>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</si>
  <si>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</si>
  <si>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</si>
  <si>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</si>
  <si>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</si>
  <si>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</si>
  <si>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</si>
  <si>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</si>
  <si>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</si>
  <si>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</si>
  <si>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</si>
  <si>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</si>
  <si>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</si>
  <si>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</si>
  <si>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</si>
  <si>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</si>
  <si>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</si>
  <si>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</si>
  <si>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</si>
  <si>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</si>
  <si>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</si>
  <si>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</si>
  <si>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</si>
  <si>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</si>
  <si>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</si>
  <si>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</si>
  <si>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</si>
  <si>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</si>
  <si>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</si>
  <si>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</si>
  <si>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</si>
  <si>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</si>
  <si>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</si>
  <si>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</si>
  <si>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</si>
  <si>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</si>
  <si>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</si>
  <si>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</si>
  <si>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</si>
  <si>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</si>
  <si>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</si>
  <si>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</si>
  <si>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</si>
  <si>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</si>
  <si>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</si>
  <si>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</si>
  <si>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</si>
  <si>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</si>
  <si>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</si>
  <si>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</si>
  <si>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</si>
  <si>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</si>
  <si>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</si>
  <si>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</si>
  <si>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</si>
  <si>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</si>
  <si>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</si>
  <si>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</si>
  <si>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</si>
  <si>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</si>
  <si>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</si>
  <si>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</si>
  <si>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</si>
  <si>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</si>
  <si>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</si>
  <si>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</si>
  <si>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</si>
  <si>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</si>
  <si>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</si>
  <si>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</si>
  <si>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</si>
  <si>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</si>
  <si>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</si>
  <si>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</si>
  <si>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</si>
  <si>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</si>
  <si>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</si>
  <si>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</si>
  <si>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</si>
  <si>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</si>
  <si>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</si>
  <si>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</si>
  <si>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</si>
  <si>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</si>
  <si>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</si>
  <si>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</si>
  <si>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</si>
  <si>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</si>
  <si>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</si>
  <si>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</si>
  <si>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</si>
  <si>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</si>
  <si>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</si>
  <si>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</si>
  <si>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</si>
  <si>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</si>
  <si>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</si>
  <si>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</si>
  <si>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</si>
  <si>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</si>
  <si>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</si>
  <si>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</si>
  <si>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</si>
  <si>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</si>
  <si>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</si>
  <si>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</si>
  <si>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</si>
  <si>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</si>
  <si>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</si>
  <si>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</si>
  <si>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</si>
  <si>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</si>
  <si>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</si>
  <si>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</si>
  <si>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</si>
  <si>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</si>
  <si>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</si>
  <si>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</si>
  <si>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</si>
  <si>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</si>
  <si>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</si>
  <si>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</si>
  <si>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</si>
  <si>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</si>
  <si>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</si>
  <si>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</si>
  <si>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</si>
  <si>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</si>
  <si>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</si>
  <si>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</si>
  <si>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</si>
  <si>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</si>
  <si>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</si>
  <si>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</si>
  <si>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</si>
  <si>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</si>
  <si>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</si>
  <si>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</si>
  <si>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</si>
  <si>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</si>
  <si>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</si>
  <si>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</si>
  <si>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</si>
  <si>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</si>
  <si>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</si>
  <si>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</si>
  <si>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</si>
  <si>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</si>
  <si>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</si>
  <si>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</si>
  <si>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</si>
  <si>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</si>
  <si>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</si>
  <si>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</si>
  <si>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</si>
  <si>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</si>
  <si>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</si>
  <si>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</si>
  <si>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</si>
  <si>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</si>
  <si>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</si>
  <si>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</si>
  <si>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</si>
  <si>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</si>
  <si>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</si>
  <si>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</si>
  <si>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</si>
  <si>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</si>
  <si>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</si>
  <si>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</si>
  <si>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</si>
  <si>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</si>
  <si>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</si>
  <si>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</si>
  <si>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</si>
  <si>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</si>
  <si>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</si>
  <si>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</si>
  <si>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</si>
  <si>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</si>
  <si>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</si>
  <si>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</si>
  <si>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</si>
  <si>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</si>
  <si>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</si>
  <si>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</si>
  <si>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</si>
  <si>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</si>
  <si>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</si>
  <si>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</si>
  <si>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</si>
  <si>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</si>
  <si>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</si>
  <si>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</si>
  <si>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</si>
  <si>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</si>
  <si>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</si>
  <si>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</si>
  <si>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</si>
  <si>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</si>
  <si>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</si>
  <si>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</si>
  <si>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</si>
  <si>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</si>
  <si>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</si>
  <si>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</si>
  <si>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</si>
  <si>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</si>
  <si>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</si>
  <si>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</si>
  <si>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</si>
  <si>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</si>
  <si>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</si>
  <si>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</si>
  <si>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</si>
  <si>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</si>
  <si>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</si>
  <si>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</si>
  <si>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</si>
  <si>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</si>
  <si>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</si>
  <si>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</si>
  <si>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</si>
  <si>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</si>
  <si>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</si>
  <si>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</si>
  <si>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</si>
  <si>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</si>
  <si>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</si>
  <si>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</si>
  <si>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</si>
  <si>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</si>
  <si>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</si>
  <si>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</si>
  <si>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</si>
  <si>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</si>
  <si>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</si>
  <si>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</si>
  <si>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</si>
  <si>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</si>
  <si>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</si>
  <si>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</si>
  <si>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</si>
  <si>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</si>
  <si>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</si>
  <si>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</si>
  <si>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</si>
  <si>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</si>
  <si>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</si>
  <si>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</si>
  <si>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</si>
  <si>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</si>
  <si>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</si>
  <si>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</si>
  <si>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</si>
  <si>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</si>
  <si>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</si>
  <si>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</si>
  <si>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</si>
  <si>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</si>
  <si>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</si>
  <si>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</si>
  <si>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</si>
  <si>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</si>
  <si>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</si>
  <si>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</si>
  <si>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</si>
  <si>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</si>
  <si>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</si>
  <si>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</si>
  <si>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</si>
  <si>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</si>
  <si>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</si>
  <si>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</si>
  <si>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</si>
  <si>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</si>
  <si>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</si>
  <si>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</si>
  <si>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</si>
  <si>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</si>
  <si>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</si>
  <si>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</si>
  <si>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</si>
  <si>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</si>
  <si>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</si>
  <si>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</si>
  <si>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</si>
  <si>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</si>
  <si>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</si>
  <si>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</si>
  <si>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</si>
  <si>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</si>
  <si>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</si>
  <si>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</si>
  <si>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</si>
  <si>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</si>
  <si>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</si>
  <si>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</si>
  <si>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</si>
  <si>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</si>
  <si>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</si>
  <si>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</si>
  <si>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</si>
  <si>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</si>
  <si>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</si>
  <si>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</si>
  <si>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</si>
  <si>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</si>
  <si>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</si>
  <si>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</si>
  <si>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</si>
  <si>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</si>
  <si>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</si>
  <si>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</si>
  <si>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</si>
  <si>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</si>
  <si>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</si>
  <si>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</si>
  <si>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</si>
  <si>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</si>
  <si>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</si>
  <si>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</si>
  <si>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</si>
  <si>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</si>
  <si>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</si>
  <si>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</si>
  <si>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</si>
  <si>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</si>
  <si>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</si>
  <si>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</si>
  <si>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</si>
  <si>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</si>
  <si>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</si>
  <si>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</si>
  <si>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</si>
  <si>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</si>
  <si>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</si>
  <si>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</si>
  <si>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</si>
  <si>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</si>
  <si>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</si>
  <si>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</si>
  <si>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</si>
  <si>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</si>
  <si>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</si>
  <si>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</si>
  <si>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</si>
  <si>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</si>
  <si>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</si>
  <si>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</si>
  <si>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</si>
  <si>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</si>
  <si>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</si>
  <si>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</si>
  <si>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</si>
  <si>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</si>
  <si>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</si>
  <si>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</si>
  <si>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</si>
  <si>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</si>
  <si>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</si>
  <si>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</si>
  <si>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</si>
  <si>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</si>
  <si>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</si>
  <si>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</si>
  <si>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</si>
  <si>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</si>
  <si>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</si>
  <si>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</si>
  <si>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</si>
  <si>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</si>
  <si>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</si>
  <si>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</si>
  <si>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</si>
  <si>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</si>
  <si>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</si>
  <si>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</si>
  <si>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</si>
  <si>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</si>
  <si>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</si>
  <si>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</si>
  <si>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</si>
  <si>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</si>
  <si>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</si>
  <si>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</si>
  <si>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</si>
  <si>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</si>
  <si>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</si>
  <si>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</si>
  <si>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</si>
  <si>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</si>
  <si>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</si>
  <si>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</si>
  <si>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</si>
  <si>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</si>
  <si>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</si>
  <si>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</si>
  <si>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</si>
  <si>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</si>
  <si>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</si>
  <si>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</si>
  <si>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</si>
  <si>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</si>
  <si>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</si>
  <si>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</si>
  <si>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</si>
  <si>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</si>
  <si>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</si>
  <si>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</si>
  <si>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</si>
  <si>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</si>
  <si>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</si>
  <si>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</si>
  <si>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</si>
  <si>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</si>
  <si>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</si>
  <si>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</si>
  <si>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</si>
  <si>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</si>
  <si>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</si>
  <si>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</si>
  <si>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</si>
  <si>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</si>
  <si>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</si>
  <si>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</si>
  <si>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</si>
  <si>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</si>
  <si>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</si>
  <si>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</si>
  <si>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</si>
  <si>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</si>
  <si>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</si>
  <si>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</si>
  <si>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</si>
  <si>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</si>
  <si>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</si>
  <si>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</si>
  <si>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</si>
  <si>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</si>
  <si>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</si>
  <si>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</si>
  <si>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</si>
  <si>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</si>
  <si>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</si>
  <si>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</si>
  <si>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</si>
  <si>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</si>
  <si>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</si>
  <si>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</si>
  <si>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</si>
  <si>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</si>
  <si>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</si>
  <si>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</si>
  <si>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</si>
  <si>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</si>
  <si>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</si>
  <si>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</si>
  <si>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</si>
  <si>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</si>
  <si>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</si>
  <si>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</si>
  <si>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</si>
  <si>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</si>
  <si>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</si>
  <si>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</si>
  <si>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</si>
  <si>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</si>
  <si>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</si>
  <si>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</si>
  <si>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</si>
  <si>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</si>
  <si>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</si>
  <si>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</si>
  <si>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</si>
  <si>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</si>
  <si>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</si>
  <si>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</si>
  <si>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</si>
  <si>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</si>
  <si>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</si>
  <si>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</si>
  <si>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</si>
  <si>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</si>
  <si>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</si>
  <si>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</si>
  <si>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</si>
  <si>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</si>
  <si>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</si>
  <si>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</si>
  <si>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</si>
  <si>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</si>
  <si>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</si>
  <si>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</si>
  <si>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</si>
  <si>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</si>
  <si>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</si>
  <si>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</si>
  <si>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</si>
  <si>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</si>
  <si>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</si>
  <si>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</si>
  <si>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</si>
  <si>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</si>
  <si>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</si>
  <si>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</si>
  <si>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</si>
  <si>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</si>
  <si>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</si>
  <si>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</si>
  <si>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</si>
  <si>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</si>
  <si>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</si>
  <si>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</si>
  <si>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</si>
  <si>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</si>
  <si>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</si>
  <si>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</si>
  <si>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</si>
  <si>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</si>
  <si>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</si>
  <si>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</si>
  <si>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</si>
  <si>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</si>
  <si>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</si>
  <si>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</si>
  <si>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</si>
  <si>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</si>
  <si>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</si>
  <si>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</si>
  <si>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</si>
  <si>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</si>
  <si>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</si>
  <si>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</si>
  <si>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</si>
  <si>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</si>
  <si>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</si>
  <si>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</si>
  <si>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</si>
  <si>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</si>
  <si>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</si>
  <si>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</si>
  <si>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</si>
  <si>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</si>
  <si>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</si>
  <si>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</si>
  <si>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</si>
  <si>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</si>
  <si>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</si>
  <si>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</si>
  <si>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</si>
  <si>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</si>
  <si>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</si>
  <si>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</si>
  <si>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</si>
  <si>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</si>
  <si>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</si>
  <si>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</si>
  <si>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</si>
  <si>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</si>
  <si>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</si>
  <si>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</si>
  <si>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</si>
  <si>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</si>
  <si>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</si>
  <si>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</si>
  <si>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</si>
  <si>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</si>
  <si>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</si>
  <si>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</si>
  <si>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</si>
  <si>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</si>
  <si>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</si>
  <si>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</si>
  <si>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</si>
  <si>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</si>
  <si>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</si>
  <si>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</si>
  <si>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</si>
  <si>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</si>
  <si>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</si>
  <si>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</si>
  <si>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</si>
  <si>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</si>
  <si>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</si>
  <si>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</si>
  <si>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</si>
  <si>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</si>
  <si>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</si>
  <si>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</si>
  <si>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</si>
  <si>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</si>
  <si>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</si>
  <si>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</si>
  <si>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</si>
  <si>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</si>
  <si>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</si>
  <si>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</si>
  <si>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</si>
  <si>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</si>
  <si>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</si>
  <si>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</si>
  <si>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</si>
  <si>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</si>
  <si>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</si>
  <si>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</si>
  <si>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</si>
  <si>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</si>
  <si>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</si>
  <si>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</si>
  <si>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</si>
  <si>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</si>
  <si>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</si>
  <si>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</si>
  <si>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</si>
  <si>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</si>
  <si>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</si>
  <si>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</si>
  <si>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</si>
  <si>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</si>
  <si>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</si>
  <si>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</si>
  <si>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</si>
  <si>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</si>
  <si>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</si>
  <si>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</si>
  <si>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</si>
  <si>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</si>
  <si>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</si>
  <si>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</si>
  <si>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</si>
  <si>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</si>
  <si>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</si>
  <si>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</si>
  <si>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</si>
  <si>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</si>
  <si>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</si>
  <si>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</si>
  <si>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</si>
  <si>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</si>
  <si>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</si>
  <si>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</si>
  <si>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</si>
  <si>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</si>
  <si>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</si>
  <si>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</si>
  <si>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</si>
  <si>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</si>
  <si>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</si>
  <si>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</si>
  <si>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</si>
  <si>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</si>
  <si>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</si>
  <si>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</si>
  <si>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</si>
  <si>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</si>
  <si>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</si>
  <si>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</si>
  <si>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</si>
  <si>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</si>
  <si>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</si>
  <si>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</si>
  <si>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</si>
  <si>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</si>
  <si>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</si>
  <si>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</si>
  <si>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</si>
  <si>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</si>
  <si>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</si>
  <si>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</si>
  <si>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</si>
  <si>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</si>
  <si>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</si>
  <si>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</si>
  <si>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</si>
  <si>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</si>
  <si>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</si>
  <si>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</si>
  <si>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</si>
  <si>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</si>
  <si>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</si>
  <si>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</si>
  <si>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</si>
  <si>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</si>
  <si>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</si>
  <si>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</si>
  <si>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</si>
  <si>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</si>
  <si>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</si>
  <si>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</si>
  <si>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</si>
  <si>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</si>
  <si>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</si>
  <si>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</si>
  <si>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</si>
  <si>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</si>
  <si>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</si>
  <si>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</si>
  <si>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</si>
  <si>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</si>
  <si>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</si>
  <si>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</si>
  <si>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</si>
  <si>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</si>
  <si>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</si>
  <si>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</si>
  <si>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</si>
  <si>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</si>
  <si>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</si>
  <si>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</si>
  <si>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</si>
  <si>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</si>
  <si>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</si>
  <si>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</si>
  <si>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</si>
  <si>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</si>
  <si>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</si>
  <si>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</si>
  <si>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</si>
  <si>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</si>
  <si>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</si>
  <si>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</si>
  <si>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</si>
  <si>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</si>
  <si>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</si>
  <si>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</si>
  <si>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</si>
  <si>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</si>
  <si>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</si>
  <si>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</si>
  <si>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</si>
  <si>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</si>
  <si>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</si>
  <si>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</si>
  <si>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</si>
  <si>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</si>
  <si>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</si>
  <si>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</si>
  <si>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</si>
  <si>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</si>
  <si>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</si>
  <si>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</si>
  <si>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</si>
  <si>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</si>
  <si>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</si>
  <si>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</si>
  <si>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</si>
  <si>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</si>
  <si>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</si>
  <si>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</si>
  <si>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</si>
  <si>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</si>
  <si>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</si>
  <si>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</si>
  <si>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</si>
  <si>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</si>
  <si>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</si>
  <si>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</si>
  <si>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</si>
  <si>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</si>
  <si>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</si>
  <si>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</si>
  <si>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</si>
  <si>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</si>
  <si>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</si>
  <si>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</si>
  <si>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</si>
  <si>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</si>
  <si>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</si>
  <si>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</si>
  <si>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</si>
  <si>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</si>
  <si>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</si>
  <si>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</si>
  <si>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</si>
  <si>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</si>
  <si>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</si>
  <si>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</si>
  <si>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</si>
  <si>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</si>
  <si>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</si>
  <si>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</si>
  <si>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</si>
  <si>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</si>
  <si>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</si>
  <si>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</si>
  <si>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</si>
  <si>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</si>
  <si>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</si>
  <si>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</si>
  <si>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</si>
  <si>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</si>
  <si>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</si>
  <si>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</si>
  <si>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</si>
  <si>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</si>
  <si>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</si>
  <si>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</si>
  <si>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</si>
  <si>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</si>
  <si>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</si>
  <si>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</si>
  <si>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</si>
  <si>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</si>
  <si>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</si>
  <si>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</si>
  <si>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</si>
  <si>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</si>
  <si>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</si>
  <si>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</si>
  <si>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</si>
  <si>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</si>
  <si>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</si>
  <si>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</si>
  <si>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</si>
  <si>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</si>
  <si>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</si>
  <si>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</si>
  <si>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</si>
  <si>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</si>
  <si>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</si>
  <si>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</si>
  <si>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</si>
  <si>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</si>
  <si>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</si>
  <si>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</si>
  <si>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</si>
  <si>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</si>
  <si>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</si>
  <si>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</si>
  <si>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</si>
  <si>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</si>
  <si>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</si>
  <si>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</si>
  <si>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</si>
  <si>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</si>
  <si>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</si>
  <si>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</si>
  <si>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</si>
  <si>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</si>
  <si>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</si>
  <si>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</si>
  <si>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</si>
  <si>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</si>
  <si>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</si>
  <si>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</si>
  <si>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</si>
  <si>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</si>
  <si>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</si>
  <si>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</si>
  <si>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</si>
  <si>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</si>
  <si>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</si>
  <si>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</si>
  <si>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</si>
  <si>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</si>
  <si>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</si>
  <si>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</si>
  <si>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</si>
  <si>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</si>
  <si>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</si>
  <si>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</si>
  <si>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</si>
  <si>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</si>
  <si>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</si>
  <si>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</si>
  <si>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</si>
  <si>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</si>
  <si>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</si>
  <si>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</si>
  <si>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</si>
  <si>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</si>
  <si>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</si>
  <si>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</si>
  <si>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</si>
  <si>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</si>
  <si>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</si>
  <si>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</si>
  <si>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</si>
  <si>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</si>
  <si>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</si>
  <si>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</si>
  <si>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</si>
  <si>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</si>
  <si>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</si>
  <si>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</si>
  <si>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</si>
  <si>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</si>
  <si>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</si>
  <si>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</si>
  <si>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</si>
  <si>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</si>
  <si>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</si>
  <si>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</si>
  <si>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</si>
  <si>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</si>
  <si>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</si>
  <si>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</si>
  <si>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</si>
  <si>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</si>
  <si>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</si>
  <si>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</si>
  <si>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</si>
  <si>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</si>
  <si>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</si>
  <si>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</si>
  <si>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</si>
  <si>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</si>
  <si>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</si>
  <si>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</si>
  <si>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</si>
  <si>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</si>
  <si>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</si>
  <si>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</si>
  <si>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</si>
  <si>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</si>
  <si>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</si>
  <si>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</si>
  <si>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</si>
  <si>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</si>
  <si>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</si>
  <si>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</si>
  <si>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</si>
  <si>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</si>
  <si>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</si>
  <si>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</si>
  <si>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</si>
  <si>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</si>
  <si>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</si>
  <si>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</si>
  <si>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</si>
  <si>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</si>
  <si>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</si>
  <si>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</si>
  <si>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</si>
  <si>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</si>
  <si>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</si>
  <si>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</si>
  <si>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</si>
  <si>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</si>
  <si>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</si>
  <si>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</si>
  <si>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</si>
  <si>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</si>
  <si>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</si>
  <si>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</si>
  <si>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</si>
  <si>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</si>
  <si>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</si>
  <si>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</si>
  <si>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</si>
  <si>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</si>
  <si>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</si>
  <si>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</si>
  <si>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</si>
  <si>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</si>
  <si>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</si>
  <si>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</si>
  <si>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</si>
  <si>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</si>
  <si>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</si>
  <si>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</si>
  <si>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</si>
  <si>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</si>
  <si>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</si>
  <si>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</si>
  <si>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</si>
  <si>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</si>
  <si>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</si>
  <si>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</si>
  <si>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</si>
  <si>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</si>
  <si>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</si>
  <si>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</si>
  <si>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</si>
  <si>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</si>
  <si>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</si>
  <si>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</si>
  <si>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</si>
  <si>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</si>
  <si>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</si>
  <si>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</si>
  <si>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</si>
  <si>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</si>
  <si>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</si>
  <si>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</si>
  <si>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</si>
  <si>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</si>
  <si>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</si>
  <si>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</si>
  <si>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</si>
  <si>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</si>
  <si>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</si>
  <si>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</si>
  <si>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</si>
  <si>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</si>
  <si>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</si>
  <si>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</si>
  <si>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</si>
  <si>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</si>
  <si>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</si>
  <si>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</si>
  <si>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</si>
  <si>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</si>
  <si>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</si>
  <si>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</si>
  <si>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</si>
  <si>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</si>
  <si>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</si>
  <si>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</si>
  <si>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</si>
  <si>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</si>
  <si>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</si>
  <si>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</si>
  <si>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</si>
  <si>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</si>
  <si>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</si>
  <si>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</si>
  <si>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</si>
  <si>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</si>
  <si>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</si>
  <si>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</si>
  <si>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</si>
  <si>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</si>
  <si>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</si>
  <si>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</si>
  <si>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</si>
  <si>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</si>
  <si>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</si>
  <si>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</si>
  <si>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</si>
  <si>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</si>
  <si>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</si>
  <si>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</si>
  <si>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</si>
  <si>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</si>
  <si>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</si>
  <si>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</si>
  <si>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</si>
  <si>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</si>
  <si>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</si>
  <si>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</si>
  <si>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</si>
  <si>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</si>
  <si>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</si>
  <si>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</si>
  <si>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</si>
  <si>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</si>
  <si>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</si>
  <si>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</si>
  <si>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</si>
  <si>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</si>
  <si>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</si>
  <si>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</si>
  <si>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</si>
  <si>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</si>
  <si>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</si>
  <si>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</si>
  <si>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</si>
  <si>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</si>
  <si>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</si>
  <si>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</si>
  <si>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</si>
  <si>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</si>
  <si>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</si>
  <si>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</si>
  <si>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</si>
  <si>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</si>
  <si>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</si>
  <si>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</si>
  <si>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</si>
  <si>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</si>
  <si>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</si>
  <si>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</si>
  <si>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</si>
  <si>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</si>
  <si>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</si>
  <si>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</si>
  <si>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</si>
  <si>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</si>
  <si>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</si>
  <si>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</si>
  <si>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</si>
  <si>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</si>
  <si>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</si>
  <si>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</si>
  <si>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</si>
  <si>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</si>
  <si>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</si>
  <si>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</si>
  <si>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</si>
  <si>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</si>
  <si>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</si>
  <si>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</si>
  <si>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</si>
  <si>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</si>
  <si>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</si>
  <si>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</si>
  <si>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</si>
  <si>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</si>
  <si>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</si>
  <si>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</si>
  <si>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</si>
  <si>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</si>
  <si>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</si>
  <si>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</si>
  <si>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</si>
  <si>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</si>
  <si>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</si>
  <si>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</si>
  <si>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</si>
  <si>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</si>
  <si>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</si>
  <si>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</si>
  <si>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</si>
  <si>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</si>
  <si>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</si>
  <si>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</si>
  <si>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</si>
  <si>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</si>
  <si>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</si>
  <si>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</si>
  <si>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</si>
  <si>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</si>
  <si>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</si>
  <si>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</si>
  <si>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</si>
  <si>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</si>
  <si>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</si>
  <si>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</si>
  <si>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</si>
  <si>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</si>
  <si>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</si>
  <si>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</si>
  <si>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</si>
  <si>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</si>
  <si>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</si>
  <si>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</si>
  <si>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</si>
  <si>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</si>
  <si>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</si>
  <si>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</si>
  <si>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</si>
  <si>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</si>
  <si>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</si>
  <si>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</si>
  <si>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</si>
  <si>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</si>
  <si>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</si>
  <si>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</si>
  <si>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</si>
  <si>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</si>
  <si>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</si>
  <si>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</si>
  <si>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</si>
  <si>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</si>
  <si>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</si>
  <si>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</si>
  <si>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</si>
  <si>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</si>
  <si>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</si>
  <si>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</si>
  <si>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</si>
  <si>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</si>
  <si>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</si>
  <si>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</si>
  <si>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</si>
  <si>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</si>
  <si>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</si>
  <si>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</si>
  <si>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</si>
  <si>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</si>
  <si>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</si>
  <si>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</si>
  <si>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</si>
  <si>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</si>
  <si>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</si>
  <si>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</si>
  <si>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</si>
  <si>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</si>
  <si>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</si>
  <si>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</si>
  <si>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</si>
  <si>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</si>
  <si>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</si>
  <si>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</si>
  <si>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</si>
  <si>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</si>
  <si>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</si>
  <si>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</si>
  <si>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</si>
  <si>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</si>
  <si>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</si>
  <si>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</si>
  <si>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</si>
  <si>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</si>
  <si>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</si>
  <si>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</si>
  <si>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</si>
  <si>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</si>
  <si>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</si>
  <si>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</si>
  <si>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</si>
  <si>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</si>
  <si>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</si>
  <si>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</si>
  <si>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</si>
  <si>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</si>
  <si>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</si>
  <si>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</si>
  <si>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</si>
  <si>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</si>
  <si>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</si>
  <si>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</si>
  <si>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</si>
  <si>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</si>
  <si>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</si>
  <si>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</si>
  <si>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</si>
  <si>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</si>
  <si>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</si>
  <si>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</si>
  <si>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</si>
  <si>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</si>
  <si>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</si>
  <si>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</si>
  <si>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</si>
  <si>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</si>
  <si>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</si>
  <si>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</si>
  <si>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</si>
  <si>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</si>
  <si>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</si>
  <si>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</si>
  <si>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</si>
  <si>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</si>
  <si>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</si>
  <si>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</si>
  <si>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</si>
  <si>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</si>
  <si>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</si>
  <si>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</si>
  <si>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</si>
  <si>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</si>
  <si>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</si>
  <si>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</si>
  <si>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</si>
  <si>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</si>
  <si>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</si>
  <si>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</si>
  <si>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</si>
  <si>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</si>
  <si>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</si>
  <si>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</si>
  <si>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</si>
  <si>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</si>
  <si>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</si>
  <si>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</si>
  <si>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</si>
  <si>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</si>
  <si>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</si>
  <si>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</si>
  <si>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</si>
  <si>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</si>
  <si>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</si>
  <si>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</si>
  <si>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</si>
  <si>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</si>
  <si>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</si>
  <si>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</si>
  <si>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</si>
  <si>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</si>
  <si>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</si>
  <si>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</si>
  <si>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</si>
  <si>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</si>
  <si>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</si>
  <si>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</si>
  <si>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</si>
  <si>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</si>
  <si>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</si>
  <si>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</si>
  <si>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</si>
  <si>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</si>
  <si>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</si>
  <si>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</si>
  <si>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</si>
  <si>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</si>
  <si>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</si>
  <si>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</si>
  <si>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</si>
  <si>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</si>
  <si>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</si>
  <si>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</si>
  <si>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</si>
  <si>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</si>
  <si>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</si>
  <si>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</si>
  <si>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</si>
  <si>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</si>
  <si>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</si>
  <si>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</si>
  <si>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</si>
  <si>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</si>
  <si>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</si>
  <si>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</si>
  <si>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</si>
  <si>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</si>
  <si>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</si>
  <si>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</si>
  <si>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</si>
  <si>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</si>
  <si>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</si>
  <si>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</si>
  <si>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</si>
  <si>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</si>
  <si>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</si>
  <si>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</si>
  <si>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</si>
  <si>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</si>
  <si>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</si>
  <si>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</si>
  <si>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</si>
  <si>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</si>
  <si>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</si>
  <si>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</si>
  <si>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</si>
  <si>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</si>
  <si>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</si>
  <si>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</si>
  <si>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</si>
  <si>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</si>
  <si>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</si>
  <si>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</si>
  <si>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</si>
  <si>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</si>
  <si>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</si>
  <si>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</si>
  <si>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</si>
  <si>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</si>
  <si>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</si>
  <si>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</si>
  <si>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</si>
  <si>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</si>
  <si>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</si>
  <si>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</si>
  <si>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</si>
  <si>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</si>
  <si>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</si>
  <si>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</si>
  <si>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</si>
  <si>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</si>
  <si>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</si>
  <si>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</si>
  <si>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</si>
  <si>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</si>
  <si>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</si>
  <si>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</si>
  <si>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</si>
  <si>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</si>
  <si>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</si>
  <si>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</si>
  <si>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</si>
  <si>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</si>
  <si>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</si>
  <si>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</si>
  <si>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</si>
  <si>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</si>
  <si>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</si>
  <si>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</si>
  <si>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</si>
  <si>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</si>
  <si>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</si>
  <si>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</si>
  <si>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</si>
  <si>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</si>
  <si>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</si>
  <si>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</si>
  <si>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</si>
  <si>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</si>
  <si>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</si>
  <si>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</si>
  <si>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</si>
  <si>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</si>
  <si>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</si>
  <si>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</si>
  <si>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</si>
  <si>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</si>
  <si>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</si>
  <si>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</si>
  <si>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</si>
  <si>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</si>
  <si>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</si>
  <si>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</si>
  <si>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</si>
  <si>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</si>
  <si>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</si>
  <si>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</si>
  <si>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</si>
  <si>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</si>
  <si>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</si>
  <si>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</si>
  <si>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</si>
  <si>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</si>
  <si>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</si>
  <si>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</si>
  <si>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</si>
  <si>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</si>
  <si>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</si>
  <si>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</si>
  <si>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</si>
  <si>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</si>
  <si>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</si>
  <si>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</si>
  <si>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</si>
  <si>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</si>
  <si>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</si>
  <si>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</si>
  <si>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</si>
  <si>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</si>
  <si>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</si>
  <si>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</si>
  <si>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</si>
  <si>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</si>
  <si>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</si>
  <si>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</si>
  <si>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</si>
  <si>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</si>
  <si>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</si>
  <si>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</si>
  <si>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</si>
  <si>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</si>
  <si>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</si>
  <si>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</si>
  <si>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</si>
  <si>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</si>
  <si>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</si>
  <si>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</si>
  <si>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</si>
  <si>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</si>
  <si>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</si>
  <si>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</si>
  <si>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</si>
  <si>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</si>
  <si>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</si>
  <si>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</si>
  <si>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</si>
  <si>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</si>
  <si>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</si>
  <si>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</si>
  <si>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</si>
  <si>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</si>
  <si>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</si>
  <si>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</si>
  <si>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</si>
  <si>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</si>
  <si>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</si>
  <si>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</si>
  <si>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</si>
  <si>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</si>
  <si>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</si>
  <si>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</si>
  <si>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</si>
  <si>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</si>
  <si>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</si>
  <si>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</si>
  <si>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</si>
  <si>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</si>
  <si>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</si>
  <si>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</si>
  <si>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</si>
  <si>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</si>
  <si>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</si>
  <si>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</si>
  <si>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</si>
  <si>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</si>
  <si>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</si>
  <si>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</si>
  <si>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</si>
  <si>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</si>
  <si>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</si>
  <si>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</si>
  <si>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</si>
  <si>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</si>
  <si>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</si>
  <si>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</si>
  <si>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</si>
  <si>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</si>
  <si>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</si>
  <si>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</si>
  <si>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</si>
  <si>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</si>
  <si>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</si>
  <si>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</si>
  <si>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</si>
  <si>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</si>
  <si>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</si>
  <si>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</si>
  <si>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</si>
  <si>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</si>
  <si>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</si>
  <si>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</si>
  <si>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</si>
  <si>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</si>
  <si>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</si>
  <si>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</si>
  <si>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</si>
  <si>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</si>
  <si>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</si>
  <si>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</si>
  <si>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</si>
  <si>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</si>
  <si>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</si>
  <si>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</si>
  <si>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</si>
  <si>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</si>
  <si>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</si>
  <si>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</si>
  <si>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</si>
  <si>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</si>
  <si>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</si>
  <si>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</si>
  <si>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</si>
  <si>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</si>
  <si>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</si>
  <si>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</si>
  <si>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</si>
  <si>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</si>
  <si>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</si>
  <si>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</si>
  <si>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</si>
  <si>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</si>
  <si>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</si>
  <si>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</si>
  <si>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</si>
  <si>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</si>
  <si>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</si>
  <si>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</si>
  <si>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</si>
  <si>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</si>
  <si>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</si>
  <si>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</si>
  <si>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</si>
  <si>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</si>
  <si>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</si>
  <si>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</si>
  <si>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</si>
  <si>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</si>
  <si>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</si>
  <si>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</si>
  <si>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</si>
  <si>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</si>
  <si>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</si>
  <si>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</si>
  <si>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</si>
  <si>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</si>
  <si>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</si>
  <si>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</si>
  <si>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</si>
  <si>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</si>
  <si>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</si>
  <si>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</si>
  <si>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</si>
  <si>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</si>
  <si>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</si>
  <si>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</si>
  <si>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</si>
  <si>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</si>
  <si>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</si>
  <si>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</si>
  <si>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</si>
  <si>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</si>
  <si>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</si>
  <si>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</si>
  <si>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</si>
  <si>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</si>
  <si>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</si>
  <si>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</si>
  <si>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</si>
  <si>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</si>
  <si>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</si>
  <si>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</si>
  <si>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</si>
  <si>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</si>
  <si>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</si>
  <si>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</si>
  <si>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</si>
  <si>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</si>
  <si>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</si>
  <si>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</si>
  <si>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</si>
  <si>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</si>
  <si>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</si>
  <si>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</si>
  <si>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</si>
  <si>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</si>
  <si>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</si>
  <si>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</si>
  <si>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</si>
  <si>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</si>
  <si>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</si>
  <si>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</si>
  <si>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</si>
  <si>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</si>
  <si>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</si>
  <si>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</si>
  <si>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</si>
  <si>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</si>
  <si>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</si>
  <si>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</si>
  <si>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</si>
  <si>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</si>
  <si>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</si>
  <si>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</si>
  <si>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</si>
  <si>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</si>
  <si>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</si>
  <si>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</si>
  <si>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</si>
  <si>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</si>
  <si>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</si>
  <si>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</si>
  <si>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</si>
  <si>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</si>
  <si>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</si>
  <si>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</si>
  <si>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</si>
  <si>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</si>
  <si>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</si>
  <si>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</si>
  <si>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</si>
  <si>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</si>
  <si>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</si>
  <si>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</si>
  <si>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</si>
  <si>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</si>
  <si>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</si>
  <si>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</si>
  <si>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</si>
  <si>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</si>
  <si>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</si>
  <si>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</si>
  <si>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</si>
  <si>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</si>
  <si>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</si>
  <si>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</si>
  <si>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</si>
  <si>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</si>
  <si>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</si>
  <si>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</si>
  <si>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</si>
  <si>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</si>
  <si>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</si>
  <si>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</si>
  <si>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</si>
  <si>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</si>
  <si>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</si>
  <si>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</si>
  <si>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</si>
  <si>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</si>
  <si>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</si>
  <si>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</si>
  <si>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</si>
  <si>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</si>
  <si>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</si>
  <si>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</si>
  <si>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</si>
  <si>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</si>
  <si>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</si>
  <si>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</si>
  <si>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</si>
  <si>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</si>
  <si>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</si>
  <si>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</si>
  <si>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</si>
  <si>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</si>
  <si>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</si>
  <si>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</si>
  <si>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</si>
  <si>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</si>
  <si>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</si>
  <si>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</si>
  <si>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</si>
  <si>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</si>
  <si>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</si>
  <si>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</si>
  <si>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</si>
  <si>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</si>
  <si>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</si>
  <si>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</si>
  <si>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</si>
  <si>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</si>
  <si>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</si>
  <si>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</si>
  <si>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</si>
  <si>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</si>
  <si>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</si>
  <si>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</si>
  <si>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</si>
  <si>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</si>
  <si>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</si>
  <si>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</si>
  <si>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</si>
  <si>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</si>
  <si>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</si>
  <si>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</si>
  <si>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</si>
  <si>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</si>
  <si>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</si>
  <si>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</si>
  <si>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</si>
  <si>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</si>
  <si>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</si>
  <si>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</si>
  <si>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</si>
  <si>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</si>
  <si>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</si>
  <si>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</si>
  <si>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</si>
  <si>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</si>
  <si>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</si>
  <si>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</si>
  <si>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</si>
  <si>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</si>
  <si>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</si>
  <si>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</si>
  <si>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</si>
  <si>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</si>
  <si>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</si>
  <si>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</si>
  <si>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</si>
  <si>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</si>
  <si>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</si>
  <si>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</si>
  <si>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</si>
  <si>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</si>
  <si>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</si>
  <si>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</si>
  <si>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</si>
  <si>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</si>
  <si>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</si>
  <si>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</si>
  <si>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</si>
  <si>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</si>
  <si>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</si>
  <si>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</si>
  <si>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</si>
  <si>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</si>
  <si>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</si>
  <si>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</si>
  <si>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</si>
  <si>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</si>
  <si>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</si>
  <si>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</si>
  <si>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</si>
  <si>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</si>
  <si>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</si>
  <si>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</si>
  <si>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</si>
  <si>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</si>
  <si>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</si>
  <si>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</si>
  <si>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</si>
  <si>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</si>
  <si>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</si>
  <si>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</si>
  <si>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</si>
  <si>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</si>
  <si>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</si>
  <si>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</si>
  <si>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</si>
  <si>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</si>
  <si>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</si>
  <si>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</si>
  <si>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</si>
  <si>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</si>
  <si>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</si>
  <si>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</si>
  <si>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</si>
  <si>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</si>
  <si>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</si>
  <si>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</si>
  <si>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</si>
  <si>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</si>
  <si>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</si>
  <si>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</si>
  <si>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</si>
  <si>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</si>
  <si>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</si>
  <si>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</si>
  <si>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</si>
  <si>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</si>
  <si>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</si>
  <si>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</si>
  <si>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</si>
  <si>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</si>
  <si>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</si>
  <si>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</si>
  <si>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</si>
  <si>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</si>
  <si>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</si>
  <si>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</si>
  <si>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</si>
  <si>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</si>
  <si>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</si>
  <si>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</si>
  <si>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</si>
  <si>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</si>
  <si>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</si>
  <si>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</si>
  <si>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</si>
  <si>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</si>
  <si>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</si>
  <si>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</si>
  <si>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</si>
  <si>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</si>
  <si>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</si>
  <si>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</si>
  <si>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</si>
  <si>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</si>
  <si>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</si>
  <si>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</si>
  <si>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</si>
  <si>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</si>
  <si>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</si>
  <si>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</si>
  <si>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</si>
  <si>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</si>
  <si>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</si>
  <si>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</si>
  <si>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</si>
  <si>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</si>
  <si>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</si>
  <si>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</si>
  <si>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</si>
  <si>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</si>
  <si>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</si>
  <si>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</si>
  <si>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</si>
  <si>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</si>
  <si>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</si>
  <si>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</si>
  <si>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</si>
  <si>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</si>
  <si>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</si>
  <si>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</si>
  <si>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</si>
  <si>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</si>
  <si>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</si>
  <si>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</si>
  <si>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</si>
  <si>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</si>
  <si>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</si>
  <si>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</si>
  <si>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</si>
  <si>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</si>
  <si>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</si>
  <si>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</si>
  <si>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</si>
  <si>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</si>
  <si>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</si>
  <si>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</si>
  <si>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</si>
  <si>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</si>
  <si>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</si>
  <si>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</si>
  <si>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</si>
  <si>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</si>
  <si>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</si>
  <si>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</si>
  <si>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</si>
  <si>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</si>
  <si>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</si>
  <si>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</si>
  <si>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</si>
  <si>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</si>
  <si>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</si>
  <si>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</si>
  <si>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</si>
  <si>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</si>
  <si>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</si>
  <si>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</si>
  <si>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</si>
  <si>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</si>
  <si>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</si>
  <si>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</si>
  <si>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</si>
  <si>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</si>
  <si>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</si>
  <si>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</si>
  <si>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</si>
  <si>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</si>
  <si>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</si>
  <si>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</si>
  <si>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</si>
  <si>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</si>
  <si>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</si>
  <si>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</si>
  <si>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</si>
  <si>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</si>
  <si>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</si>
  <si>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</si>
  <si>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</si>
  <si>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</si>
  <si>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</si>
  <si>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</si>
  <si>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</si>
  <si>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</si>
  <si>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</si>
  <si>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</si>
  <si>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</si>
  <si>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</si>
  <si>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</si>
  <si>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</si>
  <si>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</si>
  <si>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</si>
  <si>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</si>
  <si>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</si>
  <si>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</si>
  <si>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</si>
  <si>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</si>
  <si>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</si>
  <si>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</si>
  <si>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</si>
  <si>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</si>
  <si>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</si>
  <si>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</si>
  <si>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</si>
  <si>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</si>
  <si>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</si>
  <si>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</si>
  <si>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</si>
  <si>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</si>
  <si>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</si>
  <si>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</si>
  <si>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</si>
  <si>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</si>
  <si>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</si>
  <si>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</si>
  <si>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</si>
  <si>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</si>
  <si>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</si>
  <si>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</si>
  <si>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</si>
  <si>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</si>
  <si>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</si>
  <si>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</si>
  <si>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</si>
  <si>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</si>
  <si>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</si>
  <si>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</si>
  <si>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</si>
  <si>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</si>
  <si>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</si>
  <si>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</si>
  <si>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</si>
  <si>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</si>
  <si>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</si>
  <si>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</si>
  <si>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</si>
  <si>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</si>
  <si>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</si>
  <si>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</si>
  <si>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</si>
  <si>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</si>
  <si>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</si>
  <si>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</si>
  <si>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</si>
  <si>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</si>
  <si>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</si>
  <si>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</si>
  <si>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</si>
  <si>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</si>
  <si>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</si>
  <si>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</si>
  <si>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</si>
  <si>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</si>
  <si>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</si>
  <si>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</si>
  <si>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</si>
  <si>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</si>
  <si>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</si>
  <si>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</si>
  <si>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</si>
  <si>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</si>
  <si>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</si>
  <si>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</si>
  <si>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</si>
  <si>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</si>
  <si>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</si>
  <si>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</si>
  <si>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</si>
  <si>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</si>
  <si>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</si>
  <si>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</si>
  <si>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</si>
  <si>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</si>
  <si>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</si>
  <si>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</si>
  <si>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</si>
  <si>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</si>
  <si>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</si>
  <si>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</si>
  <si>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</si>
  <si>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</si>
  <si>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</si>
  <si>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</si>
  <si>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</si>
  <si>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</si>
  <si>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</si>
  <si>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</si>
  <si>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</si>
  <si>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</si>
  <si>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</si>
  <si>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</si>
  <si>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</si>
  <si>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</si>
  <si>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</si>
  <si>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</si>
  <si>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</si>
  <si>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</si>
  <si>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</si>
  <si>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</si>
  <si>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</si>
  <si>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</si>
  <si>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</si>
  <si>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</si>
  <si>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</si>
  <si>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</si>
  <si>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</si>
  <si>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</si>
  <si>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</si>
  <si>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</si>
  <si>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</si>
  <si>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</si>
  <si>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</si>
  <si>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</si>
  <si>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</si>
  <si>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</si>
  <si>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</si>
  <si>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</si>
  <si>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</si>
  <si>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</si>
  <si>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</si>
  <si>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</si>
  <si>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</si>
  <si>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</si>
  <si>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</si>
  <si>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</si>
  <si>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</si>
  <si>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</si>
  <si>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</si>
  <si>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</si>
  <si>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</si>
  <si>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</si>
  <si>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</si>
  <si>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</si>
  <si>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</si>
  <si>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</si>
  <si>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</si>
  <si>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</si>
  <si>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</si>
  <si>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</si>
  <si>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</si>
  <si>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</si>
  <si>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</si>
  <si>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</si>
  <si>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</si>
  <si>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</si>
  <si>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</si>
  <si>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</si>
  <si>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</si>
  <si>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</si>
  <si>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</si>
  <si>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</si>
  <si>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</si>
  <si>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</si>
  <si>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</si>
  <si>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</si>
  <si>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</si>
  <si>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</si>
  <si>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</si>
  <si>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</si>
  <si>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</si>
  <si>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</si>
  <si>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</si>
  <si>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</si>
  <si>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</si>
  <si>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</si>
  <si>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</si>
  <si>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</si>
  <si>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</si>
  <si>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</si>
  <si>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</si>
  <si>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</si>
  <si>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</si>
  <si>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</si>
  <si>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</si>
  <si>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</si>
  <si>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</si>
  <si>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</si>
  <si>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</si>
  <si>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</si>
  <si>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</si>
  <si>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</si>
  <si>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</si>
  <si>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</si>
  <si>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</si>
  <si>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</si>
  <si>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</si>
  <si>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</si>
  <si>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</si>
  <si>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</si>
  <si>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</si>
  <si>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</si>
  <si>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</si>
  <si>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</si>
  <si>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</si>
  <si>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</si>
  <si>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</si>
  <si>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</si>
  <si>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</si>
  <si>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</si>
  <si>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</si>
  <si>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</si>
  <si>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</si>
  <si>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</si>
  <si>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</si>
  <si>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</si>
  <si>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</si>
  <si>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</si>
  <si>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</si>
  <si>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</si>
  <si>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</si>
  <si>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</si>
  <si>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</si>
  <si>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</si>
  <si>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</si>
  <si>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</si>
  <si>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</si>
  <si>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</si>
  <si>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</si>
  <si>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</si>
  <si>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</si>
  <si>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</si>
  <si>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</si>
  <si>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</si>
  <si>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</si>
  <si>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</si>
  <si>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</si>
  <si>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</si>
  <si>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</si>
  <si>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</si>
  <si>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</si>
  <si>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</si>
  <si>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</si>
  <si>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</si>
  <si>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</si>
  <si>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</si>
  <si>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</si>
  <si>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</si>
  <si>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</si>
  <si>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</si>
  <si>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</si>
  <si>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</si>
  <si>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</si>
  <si>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</si>
  <si>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</si>
  <si>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</si>
  <si>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</si>
  <si>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</si>
  <si>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</si>
  <si>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</si>
  <si>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</si>
  <si>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</si>
  <si>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</si>
  <si>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</si>
  <si>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</si>
  <si>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</si>
  <si>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</si>
  <si>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</si>
  <si>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</si>
  <si>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</si>
  <si>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</si>
  <si>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</si>
  <si>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</si>
  <si>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</si>
  <si>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</si>
  <si>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</si>
  <si>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</si>
  <si>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</si>
  <si>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</si>
  <si>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</si>
  <si>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</si>
  <si>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</si>
  <si>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</si>
  <si>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</si>
  <si>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</si>
  <si>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</si>
  <si>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</si>
  <si>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</si>
  <si>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</si>
  <si>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</si>
  <si>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</si>
  <si>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</si>
  <si>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</si>
  <si>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</si>
  <si>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</si>
  <si>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</si>
  <si>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</si>
  <si>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</si>
  <si>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</si>
  <si>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</si>
  <si>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</si>
  <si>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</si>
  <si>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</si>
  <si>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</si>
  <si>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</si>
  <si>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</si>
  <si>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</si>
  <si>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</si>
  <si>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</si>
  <si>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</si>
  <si>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</si>
  <si>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</si>
  <si>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</si>
  <si>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</si>
  <si>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</si>
  <si>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</si>
  <si>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</si>
  <si>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</si>
  <si>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</si>
  <si>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</si>
  <si>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</si>
  <si>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</si>
  <si>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</si>
  <si>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</si>
  <si>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</si>
  <si>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</si>
  <si>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</si>
  <si>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</si>
  <si>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</si>
  <si>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</si>
  <si>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</si>
  <si>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</si>
  <si>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</si>
  <si>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</si>
  <si>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</si>
  <si>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</si>
  <si>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</si>
  <si>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</si>
  <si>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</si>
  <si>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</si>
  <si>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</si>
  <si>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</si>
  <si>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</si>
  <si>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</si>
  <si>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</si>
  <si>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</si>
  <si>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</si>
  <si>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</si>
  <si>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</si>
  <si>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</si>
  <si>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</si>
  <si>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</si>
  <si>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</si>
  <si>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</si>
  <si>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</si>
  <si>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</si>
  <si>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</si>
  <si>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</si>
  <si>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</si>
  <si>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</si>
  <si>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</si>
  <si>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</si>
  <si>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</si>
  <si>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</si>
  <si>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</si>
  <si>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</si>
  <si>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</si>
  <si>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</si>
  <si>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</si>
  <si>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</si>
  <si>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</si>
  <si>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</si>
  <si>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</si>
  <si>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</si>
  <si>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</si>
  <si>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</si>
  <si>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</si>
  <si>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</si>
  <si>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</si>
  <si>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</si>
  <si>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</si>
  <si>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</si>
  <si>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</si>
  <si>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</si>
  <si>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</si>
  <si>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</si>
  <si>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</si>
  <si>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</si>
  <si>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</si>
  <si>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</si>
  <si>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</si>
  <si>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</si>
  <si>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</si>
  <si>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</si>
  <si>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</si>
  <si>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</si>
  <si>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</si>
  <si>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</si>
  <si>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</si>
  <si>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</si>
  <si>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</si>
  <si>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</si>
  <si>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</si>
  <si>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</si>
  <si>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</si>
  <si>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</si>
  <si>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</si>
  <si>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</si>
  <si>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</si>
  <si>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</si>
  <si>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</si>
  <si>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</si>
  <si>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</si>
  <si>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</si>
  <si>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</si>
  <si>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</si>
  <si>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</si>
  <si>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</si>
  <si>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</si>
  <si>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</si>
  <si>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</si>
  <si>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</si>
  <si>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</si>
  <si>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</si>
  <si>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</si>
  <si>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</si>
  <si>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</si>
  <si>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</si>
  <si>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</si>
  <si>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</si>
  <si>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</si>
  <si>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</si>
  <si>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</si>
  <si>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</si>
  <si>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</si>
  <si>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</si>
  <si>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</si>
  <si>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</si>
  <si>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</si>
  <si>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</si>
  <si>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</si>
  <si>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</si>
  <si>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</si>
  <si>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</si>
  <si>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</si>
  <si>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</si>
  <si>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</si>
  <si>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</si>
  <si>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</si>
  <si>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</si>
  <si>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</si>
  <si>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</si>
  <si>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</si>
  <si>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</si>
  <si>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</si>
  <si>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</si>
  <si>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</si>
  <si>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</si>
  <si>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</si>
  <si>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</si>
  <si>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</si>
  <si>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</si>
  <si>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</si>
  <si>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</si>
  <si>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</si>
  <si>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</si>
  <si>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</si>
  <si>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</si>
  <si>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</si>
  <si>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</si>
  <si>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</si>
  <si>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</si>
  <si>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</si>
  <si>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</si>
  <si>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</si>
  <si>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</si>
  <si>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</si>
  <si>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</si>
  <si>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</si>
  <si>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</si>
  <si>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</si>
  <si>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</si>
  <si>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</si>
  <si>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</si>
  <si>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</si>
  <si>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</si>
  <si>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</si>
  <si>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</si>
  <si>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</si>
  <si>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</si>
  <si>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</si>
  <si>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</si>
  <si>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</si>
  <si>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</si>
  <si>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</si>
  <si>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</si>
  <si>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</si>
  <si>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</si>
  <si>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</si>
  <si>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</si>
  <si>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</si>
  <si>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</si>
  <si>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</si>
  <si>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</si>
  <si>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</si>
  <si>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</si>
  <si>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</si>
  <si>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</si>
  <si>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</si>
  <si>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</si>
  <si>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</si>
  <si>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</si>
  <si>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</si>
  <si>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</si>
  <si>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</si>
  <si>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</si>
  <si>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</si>
  <si>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</si>
  <si>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</si>
  <si>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</si>
  <si>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</si>
  <si>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</si>
  <si>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</si>
  <si>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</si>
  <si>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</si>
  <si>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</si>
  <si>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</si>
  <si>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</si>
  <si>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</si>
  <si>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</si>
  <si>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</si>
  <si>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</si>
  <si>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</si>
  <si>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</si>
  <si>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</si>
  <si>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</si>
  <si>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</si>
  <si>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</si>
  <si>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</si>
  <si>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</si>
  <si>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</si>
  <si>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</si>
  <si>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</si>
  <si>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</si>
  <si>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</si>
  <si>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</si>
  <si>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</si>
  <si>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</si>
  <si>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</si>
  <si>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</si>
  <si>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</si>
  <si>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</si>
  <si>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</si>
  <si>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</si>
  <si>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</si>
  <si>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</si>
  <si>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</si>
  <si>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</si>
  <si>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</si>
  <si>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</si>
  <si>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</si>
  <si>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</si>
  <si>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</si>
  <si>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</si>
  <si>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</si>
  <si>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</si>
  <si>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</si>
  <si>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</si>
  <si>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</si>
  <si>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</si>
  <si>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</si>
  <si>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</si>
  <si>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</si>
  <si>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</si>
  <si>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</si>
  <si>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</si>
  <si>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</si>
  <si>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</si>
  <si>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</si>
  <si>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</si>
  <si>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</si>
  <si>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</si>
  <si>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</si>
  <si>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</si>
  <si>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</si>
  <si>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</si>
  <si>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</si>
  <si>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</si>
  <si>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</si>
  <si>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</si>
  <si>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</si>
  <si>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</si>
  <si>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</si>
  <si>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</si>
  <si>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</si>
  <si>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</si>
  <si>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</si>
  <si>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</si>
  <si>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</si>
  <si>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</si>
  <si>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</si>
  <si>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</si>
  <si>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</si>
  <si>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</si>
  <si>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</si>
  <si>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</si>
  <si>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</si>
  <si>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</si>
  <si>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</si>
  <si>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</si>
  <si>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</si>
  <si>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</si>
  <si>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</si>
  <si>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</si>
  <si>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</si>
  <si>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</si>
  <si>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</si>
  <si>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</si>
  <si>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</si>
  <si>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</si>
  <si>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</si>
  <si>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</si>
  <si>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</si>
  <si>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</si>
  <si>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</si>
  <si>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</si>
  <si>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</si>
  <si>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</si>
  <si>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</si>
  <si>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</si>
  <si>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</si>
  <si>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</si>
  <si>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</si>
  <si>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</si>
  <si>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</si>
  <si>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</si>
  <si>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</si>
  <si>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</si>
  <si>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</si>
  <si>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</si>
  <si>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</si>
  <si>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</si>
  <si>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</si>
  <si>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</si>
  <si>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</si>
  <si>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</si>
  <si>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</si>
  <si>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</si>
  <si>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</si>
  <si>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</si>
  <si>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</si>
  <si>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</si>
  <si>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</si>
  <si>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</si>
  <si>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</si>
  <si>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</si>
  <si>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</si>
  <si>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</si>
  <si>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</si>
  <si>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</si>
  <si>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</si>
  <si>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</si>
  <si>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</si>
  <si>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</si>
  <si>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</si>
  <si>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</si>
  <si>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</si>
  <si>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</si>
  <si>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</si>
  <si>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</si>
  <si>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</si>
  <si>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</si>
  <si>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</si>
  <si>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</si>
  <si>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</si>
  <si>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</si>
  <si>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</si>
  <si>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</si>
  <si>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</si>
  <si>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</si>
  <si>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</si>
  <si>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</si>
  <si>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</si>
  <si>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</si>
  <si>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</si>
  <si>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</si>
  <si>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</si>
  <si>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</si>
  <si>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</si>
  <si>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</si>
  <si>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</si>
  <si>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</si>
  <si>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</si>
  <si>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</si>
  <si>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</si>
  <si>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</si>
  <si>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</si>
  <si>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</si>
  <si>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</si>
  <si>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</si>
  <si>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</si>
  <si>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</si>
  <si>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</si>
  <si>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</si>
  <si>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</si>
  <si>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</si>
  <si>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</si>
  <si>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</si>
  <si>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</si>
  <si>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</si>
  <si>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</si>
  <si>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</si>
  <si>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</si>
  <si>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</si>
  <si>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</si>
  <si>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</si>
  <si>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</si>
  <si>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</si>
  <si>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</si>
  <si>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</si>
  <si>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</si>
  <si>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</si>
  <si>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</si>
  <si>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</si>
  <si>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</si>
  <si>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</si>
  <si>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</si>
  <si>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</si>
  <si>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</si>
  <si>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</si>
  <si>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</si>
  <si>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</si>
  <si>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</si>
  <si>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</si>
  <si>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</si>
  <si>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</si>
  <si>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</si>
  <si>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</si>
  <si>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</si>
  <si>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</si>
  <si>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</si>
  <si>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</si>
  <si>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</si>
  <si>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</si>
  <si>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</si>
  <si>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</si>
  <si>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</si>
  <si>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</si>
  <si>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</si>
  <si>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</si>
  <si>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</si>
  <si>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</si>
  <si>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</si>
  <si>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</si>
  <si>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</si>
  <si>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</si>
  <si>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</si>
  <si>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</si>
  <si>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</si>
  <si>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</si>
  <si>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</si>
  <si>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</si>
  <si>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</si>
  <si>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</si>
  <si>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</si>
  <si>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</si>
  <si>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</si>
  <si>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</si>
  <si>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</si>
  <si>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</si>
  <si>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</si>
  <si>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</si>
  <si>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</si>
  <si>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</si>
  <si>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</si>
  <si>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</si>
  <si>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</si>
  <si>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</si>
  <si>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</si>
  <si>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</si>
  <si>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</si>
  <si>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</si>
  <si>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</si>
  <si>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</si>
  <si>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</si>
  <si>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</si>
  <si>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</si>
  <si>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</si>
  <si>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</si>
  <si>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</si>
  <si>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</si>
  <si>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</si>
  <si>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</si>
  <si>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</si>
  <si>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</si>
  <si>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</si>
  <si>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</si>
  <si>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</si>
  <si>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</si>
  <si>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</si>
  <si>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</si>
  <si>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</si>
  <si>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</si>
  <si>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</si>
  <si>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</si>
  <si>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</si>
  <si>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</si>
  <si>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</si>
  <si>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</si>
  <si>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</si>
  <si>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</si>
  <si>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</si>
  <si>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</si>
  <si>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</si>
  <si>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</si>
  <si>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</si>
  <si>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</si>
  <si>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</si>
  <si>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</si>
  <si>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</si>
  <si>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</si>
  <si>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</si>
  <si>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</si>
  <si>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</si>
  <si>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</si>
  <si>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</si>
  <si>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</si>
  <si>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</si>
  <si>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</si>
  <si>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</si>
  <si>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</si>
  <si>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</si>
  <si>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</si>
  <si>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</si>
  <si>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</si>
  <si>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</si>
  <si>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</si>
  <si>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</si>
  <si>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</si>
  <si>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</si>
  <si>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</si>
  <si>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</si>
  <si>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</si>
  <si>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</si>
  <si>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</si>
  <si>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</si>
  <si>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</si>
  <si>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</si>
  <si>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</si>
  <si>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</si>
  <si>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</si>
  <si>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</si>
  <si>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</si>
  <si>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</si>
  <si>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</si>
  <si>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</si>
  <si>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</si>
  <si>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</si>
  <si>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</si>
  <si>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</si>
  <si>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</si>
  <si>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</si>
  <si>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</si>
  <si>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</si>
  <si>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</si>
  <si>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</si>
  <si>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</si>
  <si>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</si>
  <si>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</si>
  <si>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</si>
  <si>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</si>
  <si>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</si>
  <si>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</si>
  <si>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</si>
  <si>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</si>
  <si>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</si>
  <si>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</si>
  <si>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</si>
  <si>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</si>
  <si>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</si>
  <si>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</si>
  <si>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</si>
  <si>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</si>
  <si>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</si>
  <si>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</si>
  <si>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</si>
  <si>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</si>
  <si>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</si>
  <si>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</si>
  <si>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</si>
  <si>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</si>
  <si>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</si>
  <si>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</si>
  <si>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</si>
  <si>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</si>
  <si>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</si>
  <si>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</si>
  <si>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</si>
  <si>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</si>
  <si>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</si>
  <si>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</si>
  <si>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</si>
  <si>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</si>
  <si>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</si>
  <si>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</si>
  <si>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</si>
  <si>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</si>
  <si>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</si>
  <si>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</si>
  <si>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</si>
  <si>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</si>
  <si>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</si>
  <si>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</si>
  <si>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</si>
  <si>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</si>
  <si>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</si>
  <si>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</si>
  <si>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</si>
  <si>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</si>
  <si>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</si>
  <si>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</si>
  <si>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</si>
  <si>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</si>
  <si>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</si>
  <si>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</si>
  <si>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</si>
  <si>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</si>
  <si>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</si>
  <si>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</si>
  <si>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</si>
  <si>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</si>
  <si>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</si>
  <si>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</si>
  <si>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</si>
  <si>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</si>
  <si>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</si>
  <si>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</si>
  <si>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</si>
  <si>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</si>
  <si>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</si>
  <si>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</si>
  <si>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</si>
  <si>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</si>
  <si>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</si>
  <si>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</si>
  <si>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</si>
  <si>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</si>
  <si>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</si>
  <si>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</si>
  <si>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</si>
  <si>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</si>
  <si>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</si>
  <si>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</si>
  <si>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</si>
  <si>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</si>
  <si>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</si>
  <si>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</si>
  <si>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</si>
  <si>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</si>
  <si>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</si>
  <si>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</si>
  <si>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</si>
  <si>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</si>
  <si>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</si>
  <si>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</si>
  <si>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</si>
  <si>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</si>
  <si>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</si>
  <si>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</si>
  <si>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</si>
  <si>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</si>
  <si>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</si>
  <si>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</si>
  <si>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</si>
  <si>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</si>
  <si>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</si>
  <si>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</si>
  <si>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</si>
  <si>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</si>
  <si>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</si>
  <si>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</si>
  <si>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</si>
  <si>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</si>
  <si>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</si>
  <si>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</si>
  <si>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</si>
  <si>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</si>
  <si>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</si>
  <si>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</si>
  <si>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</si>
  <si>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</si>
  <si>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</si>
  <si>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</si>
  <si>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</si>
  <si>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</si>
  <si>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</si>
  <si>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</si>
  <si>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</si>
  <si>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</si>
  <si>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</si>
  <si>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</si>
  <si>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</si>
  <si>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</si>
  <si>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</si>
  <si>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</si>
  <si>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</si>
  <si>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</si>
  <si>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</si>
  <si>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</si>
  <si>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</si>
  <si>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</si>
  <si>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</si>
  <si>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</si>
  <si>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</si>
  <si>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</si>
  <si>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</si>
  <si>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</si>
  <si>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</si>
  <si>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</si>
  <si>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</si>
  <si>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</si>
  <si>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</si>
  <si>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</si>
  <si>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</si>
  <si>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</si>
  <si>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</si>
  <si>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</si>
  <si>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</si>
  <si>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</si>
  <si>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</si>
  <si>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</si>
  <si>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</si>
  <si>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</si>
  <si>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</si>
  <si>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</si>
  <si>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</si>
  <si>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</si>
  <si>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</si>
  <si>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</si>
  <si>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</si>
  <si>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</si>
  <si>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</si>
  <si>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</si>
  <si>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</si>
  <si>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</si>
  <si>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</si>
  <si>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</si>
  <si>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</si>
  <si>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</si>
  <si>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</si>
  <si>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</si>
  <si>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</si>
  <si>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</si>
  <si>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</si>
  <si>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</si>
  <si>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</si>
  <si>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</si>
  <si>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</si>
  <si>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</si>
  <si>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</si>
  <si>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</si>
  <si>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</si>
  <si>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</si>
  <si>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</si>
  <si>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</si>
  <si>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</si>
  <si>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</si>
  <si>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</si>
  <si>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</si>
  <si>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</si>
  <si>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</si>
  <si>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</si>
  <si>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</si>
  <si>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</si>
  <si>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</si>
  <si>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</si>
  <si>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</si>
  <si>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</si>
  <si>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</si>
  <si>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</si>
  <si>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</si>
  <si>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</si>
  <si>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</si>
  <si>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</si>
  <si>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</si>
  <si>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</si>
  <si>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</si>
  <si>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</si>
  <si>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</si>
  <si>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</si>
  <si>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</si>
  <si>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</si>
  <si>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</si>
  <si>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</si>
  <si>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</si>
  <si>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</si>
  <si>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</si>
  <si>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</si>
  <si>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</si>
  <si>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</si>
  <si>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</si>
  <si>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</si>
  <si>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</si>
  <si>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</si>
  <si>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</si>
  <si>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</si>
  <si>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</si>
  <si>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</si>
  <si>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</si>
  <si>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</si>
  <si>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</si>
  <si>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</si>
  <si>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</si>
  <si>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</si>
  <si>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</si>
  <si>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</si>
  <si>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</si>
  <si>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</si>
  <si>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</si>
  <si>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</si>
  <si>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</si>
  <si>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</si>
  <si>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</si>
  <si>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</si>
  <si>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</si>
  <si>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</si>
  <si>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</si>
  <si>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</si>
  <si>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</si>
  <si>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</si>
  <si>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</si>
  <si>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</si>
  <si>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</si>
  <si>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</si>
  <si>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</si>
  <si>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</si>
  <si>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</si>
  <si>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</si>
  <si>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</si>
  <si>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</si>
  <si>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</si>
  <si>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</si>
  <si>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</si>
  <si>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</si>
  <si>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</si>
  <si>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</si>
  <si>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</si>
  <si>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</si>
  <si>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</si>
  <si>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</si>
  <si>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</si>
  <si>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</si>
  <si>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</si>
  <si>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</si>
  <si>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</si>
  <si>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</si>
  <si>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</si>
  <si>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</si>
  <si>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</si>
  <si>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</si>
  <si>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</si>
  <si>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</si>
  <si>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</si>
  <si>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</si>
  <si>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</si>
  <si>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</si>
  <si>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</si>
  <si>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</si>
  <si>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</si>
  <si>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</si>
  <si>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</si>
  <si>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</si>
  <si>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</si>
  <si>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</si>
  <si>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</si>
  <si>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</si>
  <si>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</si>
  <si>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</si>
  <si>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</si>
  <si>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</si>
  <si>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</si>
  <si>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</si>
  <si>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</si>
  <si>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</si>
  <si>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</si>
  <si>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</si>
  <si>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</si>
  <si>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</si>
  <si>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</si>
  <si>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</si>
  <si>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</si>
  <si>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</si>
  <si>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</si>
  <si>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</si>
  <si>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</si>
  <si>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</si>
  <si>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</si>
  <si>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</si>
  <si>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</si>
  <si>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</si>
  <si>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</si>
  <si>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</si>
  <si>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</si>
  <si>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</si>
  <si>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</si>
  <si>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</si>
  <si>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</si>
  <si>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</si>
  <si>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</si>
  <si>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</si>
  <si>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</si>
  <si>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</si>
  <si>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</si>
  <si>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</si>
  <si>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</si>
  <si>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</si>
  <si>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</si>
  <si>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</si>
  <si>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</si>
  <si>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</si>
  <si>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</si>
  <si>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</si>
  <si>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</si>
  <si>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</si>
  <si>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</si>
  <si>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</si>
  <si>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</si>
  <si>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</si>
  <si>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</si>
  <si>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</si>
  <si>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</si>
  <si>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</si>
  <si>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</si>
  <si>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</si>
  <si>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</si>
  <si>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</si>
  <si>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</si>
  <si>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</si>
  <si>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</si>
  <si>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</si>
  <si>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</si>
  <si>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</si>
  <si>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</si>
  <si>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</si>
  <si>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</si>
  <si>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</si>
  <si>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</si>
  <si>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</si>
  <si>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</si>
  <si>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</si>
  <si>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</si>
  <si>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</si>
  <si>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</si>
  <si>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</si>
  <si>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</si>
  <si>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</si>
  <si>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</si>
  <si>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</si>
  <si>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</si>
  <si>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</si>
  <si>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</si>
  <si>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</si>
  <si>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</si>
  <si>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</si>
  <si>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</si>
  <si>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</si>
  <si>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</si>
  <si>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</si>
  <si>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</si>
  <si>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</si>
  <si>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</si>
  <si>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</si>
  <si>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</si>
  <si>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</si>
  <si>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</si>
  <si>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</si>
  <si>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</si>
  <si>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</si>
  <si>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</si>
  <si>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</si>
  <si>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</si>
  <si>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</si>
  <si>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</si>
  <si>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</si>
  <si>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</si>
  <si>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</si>
  <si>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</si>
  <si>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</si>
  <si>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</si>
  <si>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</si>
  <si>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</si>
  <si>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</si>
  <si>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</si>
  <si>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</si>
  <si>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</si>
  <si>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</si>
  <si>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</si>
  <si>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</si>
  <si>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</si>
  <si>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</si>
  <si>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</si>
  <si>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</si>
  <si>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</si>
  <si>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</si>
  <si>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</si>
  <si>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</si>
  <si>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</si>
  <si>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</si>
  <si>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</si>
  <si>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</si>
  <si>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</si>
  <si>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</si>
  <si>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</si>
  <si>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</si>
  <si>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</si>
  <si>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</si>
  <si>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</si>
  <si>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</si>
  <si>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</si>
  <si>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</si>
  <si>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</si>
  <si>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</si>
  <si>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</si>
  <si>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</si>
  <si>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</si>
  <si>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</si>
  <si>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</si>
  <si>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</si>
  <si>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</si>
  <si>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</si>
  <si>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</si>
  <si>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</si>
  <si>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</si>
  <si>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</si>
  <si>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</si>
  <si>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</si>
  <si>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</si>
  <si>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</si>
  <si>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</si>
  <si>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</si>
  <si>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</si>
  <si>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</si>
  <si>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</si>
  <si>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</si>
  <si>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</si>
  <si>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</si>
  <si>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</si>
  <si>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</si>
  <si>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</si>
  <si>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</si>
  <si>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</si>
  <si>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</si>
  <si>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</si>
  <si>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</si>
  <si>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</si>
  <si>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</si>
  <si>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</si>
  <si>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</si>
  <si>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</si>
  <si>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</si>
  <si>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</si>
  <si>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</si>
  <si>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</si>
  <si>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</si>
  <si>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</si>
  <si>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</si>
  <si>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</si>
  <si>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</si>
  <si>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</si>
  <si>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</si>
  <si>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</si>
  <si>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</si>
  <si>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</si>
  <si>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</si>
  <si>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</si>
  <si>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</si>
  <si>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</si>
  <si>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</si>
  <si>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</si>
  <si>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</si>
  <si>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</si>
  <si>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</si>
  <si>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</si>
  <si>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</si>
  <si>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</si>
  <si>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</si>
  <si>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</si>
  <si>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</si>
  <si>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</si>
  <si>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</si>
  <si>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</si>
  <si>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</si>
  <si>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</si>
  <si>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</si>
  <si>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</si>
  <si>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</si>
  <si>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</si>
  <si>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</si>
  <si>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</si>
  <si>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</si>
  <si>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</si>
  <si>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</si>
  <si>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</si>
  <si>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</si>
  <si>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</si>
  <si>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</si>
  <si>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</si>
  <si>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</si>
  <si>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</si>
  <si>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</si>
  <si>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</si>
  <si>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</si>
  <si>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</si>
  <si>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</si>
  <si>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</si>
  <si>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</si>
  <si>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</si>
  <si>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</si>
  <si>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</si>
  <si>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</si>
  <si>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</si>
  <si>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</si>
  <si>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</si>
  <si>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</si>
  <si>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</si>
  <si>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</si>
  <si>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</si>
  <si>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</si>
  <si>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</si>
  <si>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</si>
  <si>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</si>
  <si>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</si>
  <si>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</si>
  <si>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</si>
  <si>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</si>
  <si>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</si>
  <si>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</si>
  <si>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</si>
  <si>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</si>
  <si>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</si>
  <si>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</si>
  <si>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</si>
  <si>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</si>
  <si>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</si>
  <si>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</si>
  <si>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</si>
  <si>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</si>
  <si>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</si>
  <si>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</si>
  <si>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</si>
  <si>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</si>
  <si>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</si>
  <si>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</si>
  <si>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</si>
  <si>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</si>
  <si>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</si>
  <si>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</si>
  <si>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</si>
  <si>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</si>
  <si>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</si>
  <si>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</si>
  <si>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</si>
  <si>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</si>
  <si>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</si>
  <si>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</si>
  <si>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</si>
  <si>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</si>
  <si>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</si>
  <si>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</si>
  <si>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</si>
  <si>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</si>
  <si>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</si>
  <si>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</si>
  <si>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</si>
  <si>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</si>
  <si>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</si>
  <si>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</si>
  <si>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</si>
  <si>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</si>
  <si>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</si>
  <si>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</si>
  <si>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</si>
  <si>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</si>
  <si>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</si>
  <si>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</si>
  <si>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</si>
  <si>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</si>
  <si>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</si>
  <si>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</si>
  <si>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</si>
  <si>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</si>
  <si>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</si>
  <si>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</si>
  <si>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</si>
  <si>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</si>
  <si>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</si>
  <si>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</si>
  <si>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</si>
  <si>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</si>
  <si>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</si>
  <si>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</si>
  <si>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</si>
  <si>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</si>
  <si>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</si>
  <si>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</si>
  <si>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</si>
  <si>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</si>
  <si>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</si>
  <si>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</si>
  <si>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</si>
  <si>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</si>
  <si>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</si>
  <si>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</si>
  <si>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</si>
  <si>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</si>
  <si>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</si>
  <si>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</si>
  <si>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</si>
  <si>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</si>
  <si>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</si>
  <si>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</si>
  <si>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</si>
  <si>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</si>
  <si>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</si>
  <si>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</si>
  <si>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</si>
  <si>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</si>
  <si>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</si>
  <si>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</si>
  <si>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</si>
  <si>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</si>
  <si>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</si>
  <si>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</si>
  <si>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</si>
  <si>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</si>
  <si>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</si>
  <si>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</si>
  <si>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</si>
  <si>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</si>
  <si>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</si>
  <si>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</si>
  <si>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</si>
  <si>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</si>
  <si>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</si>
  <si>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</si>
  <si>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</si>
  <si>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</si>
  <si>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</si>
  <si>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</si>
  <si>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</si>
  <si>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</si>
  <si>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</si>
  <si>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</si>
  <si>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</si>
  <si>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</si>
  <si>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</si>
  <si>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</si>
  <si>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</si>
  <si>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</si>
  <si>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</si>
  <si>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</si>
  <si>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</si>
  <si>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</si>
  <si>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</si>
  <si>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</si>
  <si>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</si>
  <si>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</si>
  <si>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</si>
  <si>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</si>
  <si>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</si>
  <si>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</si>
  <si>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</si>
  <si>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</si>
  <si>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</si>
  <si>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</si>
  <si>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</si>
  <si>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</si>
  <si>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</si>
  <si>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</si>
  <si>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</si>
  <si>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</si>
  <si>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</si>
  <si>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</si>
  <si>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</si>
  <si>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</si>
  <si>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</si>
  <si>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</si>
  <si>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</si>
  <si>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</si>
  <si>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</si>
  <si>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</si>
  <si>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</si>
  <si>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</si>
  <si>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</si>
  <si>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</si>
  <si>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</si>
  <si>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</si>
  <si>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</si>
  <si>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</si>
  <si>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</si>
  <si>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</si>
  <si>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</si>
  <si>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</si>
  <si>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</si>
  <si>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</si>
  <si>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</si>
  <si>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</si>
  <si>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</si>
  <si>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</si>
  <si>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</si>
  <si>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</si>
  <si>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</si>
  <si>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</si>
  <si>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</si>
  <si>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</si>
  <si>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</si>
  <si>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</si>
  <si>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</si>
  <si>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</si>
  <si>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</si>
  <si>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</si>
  <si>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</si>
  <si>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</si>
  <si>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</si>
  <si>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</si>
  <si>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</si>
  <si>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</si>
  <si>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</si>
  <si>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</si>
  <si>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</si>
  <si>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</si>
  <si>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</si>
  <si>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</si>
  <si>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</si>
  <si>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</si>
  <si>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</si>
  <si>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</si>
  <si>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</si>
  <si>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</si>
  <si>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</si>
  <si>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</si>
  <si>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</si>
  <si>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</si>
  <si>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</si>
  <si>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</si>
  <si>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</si>
  <si>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</si>
  <si>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</si>
  <si>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</si>
  <si>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</si>
  <si>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</si>
  <si>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</si>
  <si>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</si>
  <si>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</si>
  <si>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</si>
  <si>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</si>
  <si>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</si>
  <si>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</si>
  <si>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</si>
  <si>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</si>
  <si>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</si>
  <si>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</si>
  <si>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</si>
  <si>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</si>
  <si>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</si>
  <si>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</si>
  <si>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</si>
  <si>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</si>
  <si>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</si>
  <si>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</si>
  <si>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</si>
  <si>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</si>
  <si>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</si>
  <si>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</si>
  <si>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</si>
  <si>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</si>
  <si>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</si>
  <si>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</si>
  <si>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</si>
  <si>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</si>
  <si>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</si>
  <si>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</si>
  <si>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</si>
  <si>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</si>
  <si>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</si>
  <si>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</si>
  <si>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</si>
  <si>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</si>
  <si>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</si>
  <si>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</si>
  <si>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</si>
  <si>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</si>
  <si>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</si>
  <si>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</si>
  <si>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</si>
  <si>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</si>
  <si>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</si>
  <si>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</si>
  <si>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</si>
  <si>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</si>
  <si>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</si>
  <si>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</si>
  <si>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</si>
  <si>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</si>
  <si>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</si>
  <si>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</si>
  <si>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</si>
  <si>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</si>
  <si>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</si>
  <si>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</si>
  <si>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</si>
  <si>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</si>
  <si>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</si>
  <si>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</si>
  <si>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</si>
  <si>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</si>
  <si>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</si>
  <si>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</si>
  <si>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</si>
  <si>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</si>
  <si>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</si>
  <si>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</si>
  <si>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</si>
  <si>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</si>
  <si>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</si>
  <si>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</si>
  <si>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</si>
  <si>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</si>
  <si>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</si>
  <si>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</si>
  <si>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</si>
  <si>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</si>
  <si>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</si>
  <si>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</si>
  <si>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</si>
  <si>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</si>
  <si>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</si>
  <si>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</si>
  <si>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</si>
  <si>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</si>
  <si>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</si>
  <si>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</si>
  <si>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</si>
  <si>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</si>
  <si>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</si>
  <si>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</si>
  <si>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</si>
  <si>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</si>
  <si>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</si>
  <si>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</si>
  <si>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</si>
  <si>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</si>
  <si>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</si>
  <si>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</si>
  <si>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</si>
  <si>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</si>
  <si>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</si>
  <si>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</si>
  <si>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</si>
  <si>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</si>
  <si>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</si>
  <si>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</si>
  <si>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</si>
  <si>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</si>
  <si>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</si>
  <si>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</si>
  <si>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</si>
  <si>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</si>
  <si>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</si>
  <si>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</si>
  <si>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</si>
  <si>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</si>
  <si>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</si>
  <si>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</si>
  <si>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</si>
  <si>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</si>
  <si>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</si>
  <si>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</si>
  <si>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</si>
  <si>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</si>
  <si>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</si>
  <si>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</si>
  <si>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</si>
  <si>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</si>
  <si>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</si>
  <si>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</si>
  <si>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</si>
  <si>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</si>
  <si>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</si>
  <si>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</si>
  <si>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</si>
  <si>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</si>
  <si>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</si>
  <si>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</si>
  <si>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</si>
  <si>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</si>
  <si>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</si>
  <si>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</si>
  <si>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</si>
  <si>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</si>
  <si>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</si>
  <si>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</si>
  <si>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</si>
  <si>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</si>
  <si>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</si>
  <si>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</si>
  <si>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</si>
  <si>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</si>
  <si>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</si>
  <si>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</si>
  <si>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</si>
  <si>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</si>
  <si>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</si>
  <si>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</si>
  <si>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</si>
  <si>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</si>
  <si>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</si>
  <si>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</si>
  <si>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</si>
  <si>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</si>
  <si>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</si>
  <si>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</si>
  <si>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</si>
  <si>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</si>
  <si>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</si>
  <si>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</si>
  <si>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</si>
  <si>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</si>
  <si>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</si>
  <si>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</si>
  <si>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</si>
  <si>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</si>
  <si>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</si>
  <si>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</si>
  <si>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</si>
  <si>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</si>
  <si>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</si>
  <si>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</si>
  <si>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</si>
  <si>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</si>
  <si>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</si>
  <si>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</si>
  <si>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</si>
  <si>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</si>
  <si>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</si>
  <si>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</si>
  <si>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</si>
  <si>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</si>
  <si>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</si>
  <si>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</si>
  <si>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</si>
  <si>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</si>
  <si>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</si>
  <si>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</si>
  <si>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</si>
  <si>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</si>
  <si>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</si>
  <si>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</si>
  <si>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</si>
  <si>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</si>
  <si>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</si>
  <si>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</si>
  <si>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</si>
  <si>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</si>
  <si>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</si>
  <si>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</si>
  <si>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</si>
  <si>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</si>
  <si>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</si>
  <si>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</si>
  <si>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</si>
  <si>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</si>
  <si>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</si>
  <si>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</si>
  <si>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</si>
  <si>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</si>
  <si>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</si>
  <si>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</si>
  <si>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</si>
  <si>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</si>
  <si>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</si>
  <si>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</si>
  <si>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</si>
  <si>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</si>
  <si>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</si>
  <si>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</si>
  <si>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</si>
  <si>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</si>
  <si>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</si>
  <si>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</si>
  <si>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</si>
  <si>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</si>
  <si>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</si>
  <si>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</si>
  <si>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</si>
  <si>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</si>
  <si>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</si>
  <si>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</si>
  <si>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</si>
  <si>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</si>
  <si>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</si>
  <si>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</si>
  <si>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</si>
  <si>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</si>
  <si>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</si>
  <si>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</si>
  <si>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</si>
  <si>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</si>
  <si>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</si>
  <si>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</si>
  <si>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</si>
  <si>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</si>
  <si>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</si>
  <si>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</si>
  <si>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</si>
  <si>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</si>
  <si>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</si>
  <si>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</si>
  <si>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</si>
  <si>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</si>
  <si>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</si>
  <si>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</si>
  <si>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</si>
  <si>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</si>
  <si>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</si>
  <si>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</si>
  <si>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</si>
  <si>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</si>
  <si>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</si>
  <si>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</si>
  <si>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</si>
  <si>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</si>
  <si>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</si>
  <si>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</si>
  <si>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</si>
  <si>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</si>
  <si>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</si>
  <si>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</si>
  <si>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</si>
  <si>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</si>
  <si>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</si>
  <si>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</si>
  <si>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</si>
  <si>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</si>
  <si>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</si>
  <si>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</si>
  <si>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</si>
  <si>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</si>
  <si>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</si>
  <si>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</si>
  <si>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</si>
  <si>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</si>
  <si>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</si>
  <si>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</si>
  <si>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</si>
  <si>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</si>
  <si>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</si>
  <si>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</si>
  <si>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</si>
  <si>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</si>
  <si>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</si>
  <si>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</si>
  <si>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</si>
  <si>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</si>
  <si>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</si>
  <si>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</si>
  <si>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</si>
  <si>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</si>
  <si>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</si>
  <si>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</si>
  <si>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</si>
  <si>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</si>
  <si>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</si>
  <si>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</si>
  <si>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</si>
  <si>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</si>
  <si>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</si>
  <si>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</si>
  <si>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</si>
  <si>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</si>
  <si>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</si>
  <si>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</si>
  <si>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</si>
  <si>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</si>
  <si>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</si>
  <si>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</si>
  <si>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</si>
  <si>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</si>
  <si>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</si>
  <si>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</si>
  <si>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</si>
  <si>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</si>
  <si>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</si>
  <si>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</si>
  <si>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</si>
  <si>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</si>
  <si>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</si>
  <si>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</si>
  <si>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</si>
  <si>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</si>
  <si>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</si>
  <si>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</si>
  <si>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</si>
  <si>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</si>
  <si>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</si>
  <si>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</si>
  <si>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</si>
  <si>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</si>
  <si>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</si>
  <si>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</si>
  <si>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</si>
  <si>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</si>
  <si>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</si>
  <si>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</si>
  <si>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</si>
  <si>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</si>
  <si>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</si>
  <si>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</si>
  <si>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</si>
  <si>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</si>
  <si>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</si>
  <si>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</si>
  <si>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</si>
  <si>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</si>
  <si>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</si>
  <si>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</si>
  <si>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</si>
  <si>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</si>
  <si>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</si>
  <si>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</si>
  <si>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</si>
  <si>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</si>
  <si>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</si>
  <si>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</si>
  <si>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</si>
  <si>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</si>
  <si>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</si>
  <si>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</si>
  <si>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</si>
  <si>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</si>
  <si>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</si>
  <si>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</si>
  <si>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</si>
  <si>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</si>
  <si>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</si>
  <si>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</si>
  <si>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</si>
  <si>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</si>
  <si>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</si>
  <si>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</si>
  <si>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</si>
  <si>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</si>
  <si>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</si>
  <si>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</si>
  <si>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</si>
  <si>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</si>
  <si>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</si>
  <si>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</si>
  <si>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</si>
  <si>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</si>
  <si>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</si>
  <si>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</si>
  <si>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</si>
  <si>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</si>
  <si>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</si>
  <si>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</si>
  <si>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</si>
  <si>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</si>
  <si>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</si>
  <si>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</si>
  <si>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</si>
  <si>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</si>
  <si>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</si>
  <si>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</si>
  <si>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</si>
  <si>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</si>
  <si>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</si>
  <si>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</si>
  <si>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</si>
  <si>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</si>
  <si>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</si>
  <si>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</si>
  <si>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</si>
  <si>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</si>
  <si>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</si>
  <si>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</si>
  <si>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</si>
  <si>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</si>
  <si>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</si>
  <si>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</si>
  <si>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</si>
  <si>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</si>
  <si>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</si>
  <si>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</si>
  <si>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</si>
  <si>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</si>
  <si>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</si>
  <si>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</si>
  <si>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</si>
  <si>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</si>
  <si>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</si>
  <si>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</si>
  <si>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</si>
  <si>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</si>
  <si>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</si>
  <si>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</si>
  <si>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</si>
  <si>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</si>
  <si>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</si>
  <si>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</si>
  <si>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</si>
  <si>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</si>
  <si>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</si>
  <si>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</si>
  <si>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</si>
  <si>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</si>
  <si>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</si>
  <si>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</si>
  <si>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</si>
  <si>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</si>
  <si>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</si>
  <si>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</si>
  <si>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</si>
  <si>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</si>
  <si>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</si>
  <si>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</si>
  <si>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</si>
  <si>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</si>
  <si>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</si>
  <si>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</si>
  <si>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</si>
  <si>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</si>
  <si>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</si>
  <si>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</si>
  <si>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</si>
  <si>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</si>
  <si>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</si>
  <si>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</si>
  <si>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</si>
  <si>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</si>
  <si>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</si>
  <si>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</si>
  <si>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</si>
  <si>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</si>
  <si>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</si>
  <si>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</si>
  <si>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</si>
  <si>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</si>
  <si>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</si>
  <si>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</si>
  <si>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</si>
  <si>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</si>
  <si>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</si>
  <si>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</si>
  <si>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</si>
  <si>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</si>
  <si>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</si>
  <si>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</si>
  <si>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</si>
  <si>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</si>
  <si>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</si>
  <si>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</si>
  <si>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</si>
  <si>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</si>
  <si>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</si>
  <si>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</si>
  <si>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</si>
  <si>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</si>
  <si>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</si>
  <si>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</si>
  <si>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</si>
  <si>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</si>
  <si>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</si>
  <si>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</si>
  <si>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</si>
  <si>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</si>
  <si>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</si>
  <si>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</si>
  <si>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</si>
  <si>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</si>
  <si>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</si>
  <si>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</si>
  <si>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</si>
  <si>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</si>
  <si>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</si>
  <si>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</si>
  <si>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</si>
  <si>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</si>
  <si>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</si>
  <si>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</si>
  <si>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</si>
  <si>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</si>
  <si>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</si>
  <si>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</si>
  <si>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</si>
  <si>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</si>
  <si>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</si>
  <si>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</si>
  <si>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</si>
  <si>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</si>
  <si>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</si>
  <si>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</si>
  <si>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</si>
  <si>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</si>
  <si>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</si>
  <si>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</si>
  <si>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</si>
  <si>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</si>
  <si>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</si>
  <si>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</si>
  <si>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</si>
  <si>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</si>
  <si>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</si>
  <si>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</si>
  <si>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</si>
  <si>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</si>
  <si>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</si>
  <si>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</si>
  <si>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</si>
  <si>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</si>
  <si>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</si>
  <si>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</si>
  <si>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</si>
  <si>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</si>
  <si>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</si>
  <si>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</si>
  <si>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</si>
  <si>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</si>
  <si>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</si>
  <si>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</si>
  <si>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</si>
  <si>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</si>
  <si>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</si>
  <si>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</si>
  <si>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</si>
  <si>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</si>
  <si>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</si>
  <si>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</si>
  <si>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</si>
  <si>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</si>
  <si>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</si>
  <si>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</si>
  <si>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</si>
  <si>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</si>
  <si>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</si>
  <si>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</si>
  <si>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</si>
  <si>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</si>
  <si>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</si>
  <si>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</si>
  <si>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</si>
  <si>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</si>
  <si>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</si>
  <si>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</si>
  <si>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</si>
  <si>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</si>
  <si>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</si>
  <si>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</si>
  <si>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</si>
  <si>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</si>
  <si>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</si>
  <si>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</si>
  <si>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</si>
  <si>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</si>
  <si>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</si>
  <si>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</si>
  <si>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</si>
  <si>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</si>
  <si>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</si>
  <si>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</si>
  <si>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</si>
  <si>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</si>
  <si>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</si>
  <si>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</si>
  <si>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</si>
  <si>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</si>
  <si>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</si>
  <si>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</si>
  <si>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</si>
  <si>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</si>
  <si>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</si>
  <si>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</si>
  <si>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</si>
  <si>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</si>
  <si>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</si>
  <si>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</si>
  <si>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</si>
  <si>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</si>
  <si>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</si>
  <si>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</si>
  <si>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</si>
  <si>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</si>
  <si>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</si>
  <si>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</si>
  <si>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</si>
  <si>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</si>
  <si>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</si>
  <si>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</si>
  <si>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</si>
  <si>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</si>
  <si>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</si>
  <si>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</si>
  <si>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</si>
  <si>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</si>
  <si>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</si>
  <si>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</si>
  <si>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</si>
  <si>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</si>
  <si>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</si>
  <si>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</si>
  <si>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</si>
  <si>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</si>
  <si>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</si>
  <si>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</si>
  <si>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</si>
  <si>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</si>
  <si>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</si>
  <si>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</si>
  <si>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</si>
  <si>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</si>
  <si>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</si>
  <si>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</si>
  <si>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</si>
  <si>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</si>
  <si>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</si>
  <si>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</si>
  <si>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</si>
  <si>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</si>
  <si>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</si>
  <si>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</si>
  <si>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</si>
  <si>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</si>
  <si>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</si>
  <si>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</si>
  <si>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</si>
  <si>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</si>
  <si>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</si>
  <si>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</si>
  <si>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</si>
  <si>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</si>
  <si>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</si>
  <si>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</si>
  <si>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</si>
  <si>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</si>
  <si>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</si>
  <si>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</si>
  <si>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</si>
  <si>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</si>
  <si>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</si>
  <si>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</si>
  <si>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</si>
  <si>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</si>
  <si>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</si>
  <si>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</si>
  <si>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</si>
  <si>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</si>
  <si>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</si>
  <si>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</si>
  <si>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</si>
  <si>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</si>
  <si>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</si>
  <si>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</si>
  <si>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</si>
  <si>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</si>
  <si>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</si>
  <si>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</si>
  <si>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</si>
  <si>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</si>
  <si>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</si>
  <si>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</si>
  <si>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</si>
  <si>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</si>
  <si>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</si>
  <si>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</si>
  <si>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</si>
  <si>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</si>
  <si>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</si>
  <si>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</si>
  <si>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</si>
  <si>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</si>
  <si>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</si>
  <si>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</si>
  <si>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</si>
  <si>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</si>
  <si>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</si>
  <si>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</si>
  <si>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</si>
  <si>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</si>
  <si>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</si>
  <si>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</si>
  <si>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</si>
  <si>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</si>
  <si>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</si>
  <si>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</si>
  <si>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</si>
  <si>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</si>
  <si>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</si>
  <si>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</si>
  <si>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</si>
  <si>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</si>
  <si>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</si>
  <si>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</si>
  <si>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</si>
  <si>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</si>
  <si>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</si>
  <si>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</si>
  <si>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</si>
  <si>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</si>
  <si>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</si>
  <si>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</si>
  <si>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</si>
  <si>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</si>
  <si>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</si>
  <si>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</si>
  <si>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</si>
  <si>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</si>
  <si>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</si>
  <si>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</si>
  <si>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</si>
  <si>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</si>
  <si>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</si>
  <si>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</si>
  <si>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</si>
  <si>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</si>
  <si>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</si>
  <si>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</si>
  <si>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</si>
  <si>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</si>
  <si>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</si>
  <si>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</si>
  <si>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</si>
  <si>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</si>
  <si>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</si>
  <si>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</si>
  <si>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</si>
  <si>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</si>
  <si>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</si>
  <si>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</si>
  <si>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</si>
  <si>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</si>
  <si>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</si>
  <si>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</si>
  <si>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</si>
  <si>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</si>
  <si>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</si>
  <si>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</si>
  <si>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</si>
  <si>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</si>
  <si>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</si>
  <si>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</si>
  <si>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</si>
  <si>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</si>
  <si>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</si>
  <si>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</si>
  <si>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</si>
  <si>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</si>
  <si>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</si>
  <si>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</si>
  <si>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</si>
  <si>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</si>
  <si>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</si>
  <si>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</si>
  <si>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</si>
  <si>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</si>
  <si>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</si>
  <si>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</si>
  <si>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</si>
  <si>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</si>
  <si>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</si>
  <si>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</si>
  <si>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</si>
  <si>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</si>
  <si>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</si>
  <si>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</si>
  <si>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</si>
  <si>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</si>
  <si>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</si>
  <si>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</si>
  <si>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</si>
  <si>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</si>
  <si>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</si>
  <si>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</si>
  <si>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</si>
  <si>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</si>
  <si>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</si>
  <si>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</si>
  <si>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</si>
  <si>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</si>
  <si>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</si>
  <si>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</si>
  <si>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</si>
  <si>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</si>
  <si>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</si>
  <si>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</si>
  <si>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</si>
  <si>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</si>
  <si>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</si>
  <si>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</si>
  <si>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</si>
  <si>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</si>
  <si>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</si>
  <si>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</si>
  <si>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</si>
  <si>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</si>
  <si>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</si>
  <si>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</si>
  <si>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</si>
  <si>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</si>
  <si>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</si>
  <si>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</si>
  <si>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</si>
  <si>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</si>
  <si>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</si>
  <si>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</si>
  <si>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</si>
  <si>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</si>
  <si>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</si>
  <si>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</si>
  <si>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</si>
  <si>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</si>
  <si>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</si>
  <si>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</si>
  <si>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</si>
  <si>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</si>
  <si>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</si>
  <si>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</si>
  <si>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</si>
  <si>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</si>
  <si>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</si>
  <si>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</si>
  <si>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</si>
  <si>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</si>
  <si>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</si>
  <si>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</si>
  <si>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</si>
  <si>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</si>
  <si>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</si>
  <si>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</si>
  <si>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</si>
  <si>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</si>
  <si>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</si>
  <si>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</si>
  <si>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</si>
  <si>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</si>
  <si>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</si>
  <si>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</si>
  <si>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</si>
  <si>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</si>
  <si>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</si>
  <si>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</si>
  <si>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</si>
  <si>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</si>
  <si>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</si>
  <si>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</si>
  <si>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</si>
  <si>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</si>
  <si>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</si>
  <si>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</si>
  <si>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</si>
  <si>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</si>
  <si>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</si>
  <si>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</si>
  <si>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</si>
  <si>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</si>
  <si>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</si>
  <si>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</si>
  <si>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</si>
  <si>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</si>
  <si>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</si>
  <si>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</si>
  <si>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</si>
  <si>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</si>
  <si>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</si>
  <si>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</si>
  <si>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</si>
  <si>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</si>
  <si>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</si>
  <si>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</si>
  <si>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</si>
  <si>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</si>
  <si>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</si>
  <si>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</si>
  <si>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</si>
  <si>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</si>
  <si>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</si>
  <si>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</si>
  <si>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</si>
  <si>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</si>
  <si>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</si>
  <si>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</si>
  <si>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</si>
  <si>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</si>
  <si>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</si>
  <si>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</si>
  <si>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</si>
  <si>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</si>
  <si>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</si>
  <si>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</si>
  <si>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</si>
  <si>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</si>
  <si>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</si>
  <si>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</si>
  <si>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</si>
  <si>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</si>
  <si>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</si>
  <si>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</si>
  <si>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</si>
  <si>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</si>
  <si>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</si>
  <si>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</si>
  <si>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</si>
  <si>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</si>
  <si>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</si>
  <si>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</si>
  <si>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</si>
  <si>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</si>
  <si>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</si>
  <si>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</si>
  <si>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</si>
  <si>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</si>
  <si>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</si>
  <si>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</si>
  <si>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</si>
  <si>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</si>
  <si>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</si>
  <si>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</si>
  <si>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</si>
  <si>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</si>
  <si>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</si>
  <si>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</si>
  <si>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</si>
  <si>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</si>
  <si>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</si>
  <si>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</si>
  <si>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</si>
  <si>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</si>
  <si>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</si>
  <si>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</si>
  <si>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</si>
  <si>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</si>
  <si>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</si>
  <si>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</si>
  <si>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</si>
  <si>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</si>
  <si>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</si>
  <si>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</si>
  <si>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</si>
  <si>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</si>
  <si>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</si>
  <si>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</si>
  <si>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</si>
  <si>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</si>
  <si>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</si>
  <si>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</si>
  <si>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</si>
  <si>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</si>
  <si>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</si>
  <si>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</si>
  <si>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</si>
  <si>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</si>
  <si>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</si>
  <si>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</si>
  <si>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</si>
  <si>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</si>
  <si>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</si>
  <si>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</si>
  <si>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</si>
  <si>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</si>
  <si>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</si>
  <si>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</si>
  <si>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</si>
  <si>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</si>
  <si>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</si>
  <si>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</si>
  <si>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</si>
  <si>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</si>
  <si>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</si>
  <si>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</si>
  <si>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</si>
  <si>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</si>
  <si>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</si>
  <si>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</si>
  <si>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</si>
  <si>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</si>
  <si>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</si>
  <si>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</si>
  <si>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</si>
  <si>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</si>
  <si>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</si>
  <si>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</si>
  <si>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</si>
  <si>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</si>
  <si>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</si>
  <si>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</si>
  <si>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</si>
  <si>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</si>
  <si>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</si>
  <si>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</si>
  <si>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</si>
  <si>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</si>
  <si>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</si>
  <si>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</si>
  <si>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</si>
  <si>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</si>
  <si>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</si>
  <si>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</si>
  <si>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</si>
  <si>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</si>
  <si>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</si>
  <si>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</si>
  <si>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</si>
  <si>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</si>
  <si>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</si>
  <si>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</si>
  <si>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</si>
  <si>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</si>
  <si>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</si>
  <si>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</si>
  <si>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</si>
  <si>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</si>
  <si>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</si>
  <si>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</si>
  <si>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</si>
  <si>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</si>
  <si>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</si>
  <si>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</si>
  <si>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</si>
  <si>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</si>
  <si>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</si>
  <si>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</si>
  <si>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</si>
  <si>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</si>
  <si>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</si>
  <si>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</si>
  <si>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</si>
  <si>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</si>
  <si>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</si>
  <si>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</si>
  <si>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</si>
  <si>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</si>
  <si>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</si>
  <si>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</si>
  <si>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</si>
  <si>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</si>
  <si>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</si>
  <si>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</si>
  <si>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</si>
  <si>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</si>
  <si>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</si>
  <si>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</si>
  <si>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</si>
  <si>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</si>
  <si>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</si>
  <si>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</si>
  <si>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</si>
  <si>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</si>
  <si>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</si>
  <si>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</si>
  <si>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</si>
  <si>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</si>
  <si>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</si>
  <si>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</si>
  <si>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</si>
  <si>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</si>
  <si>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</si>
  <si>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</si>
  <si>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</si>
  <si>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</si>
  <si>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</si>
  <si>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</si>
  <si>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</si>
  <si>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</si>
  <si>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</si>
  <si>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</si>
  <si>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</si>
  <si>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</si>
  <si>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</si>
  <si>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</si>
  <si>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</si>
  <si>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</si>
  <si>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</si>
  <si>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</si>
  <si>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</si>
  <si>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</si>
  <si>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</si>
  <si>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</si>
  <si>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</si>
  <si>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</si>
  <si>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</si>
  <si>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</si>
  <si>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</si>
  <si>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</si>
  <si>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</si>
  <si>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</si>
  <si>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</si>
  <si>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</si>
  <si>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</si>
  <si>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</si>
  <si>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</si>
  <si>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</si>
  <si>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</si>
  <si>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</si>
  <si>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</si>
  <si>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</si>
  <si>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</si>
  <si>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</si>
  <si>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</si>
  <si>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</si>
  <si>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</si>
  <si>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</si>
  <si>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</si>
  <si>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</si>
  <si>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</si>
  <si>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</si>
  <si>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</si>
  <si>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</si>
  <si>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</si>
  <si>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</si>
  <si>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</si>
  <si>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</si>
  <si>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</si>
  <si>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</si>
  <si>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</si>
  <si>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</si>
  <si>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</si>
  <si>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</si>
  <si>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</si>
  <si>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</si>
  <si>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</si>
  <si>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</si>
  <si>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</si>
  <si>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</si>
  <si>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</si>
  <si>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</si>
  <si>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</si>
  <si>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</si>
  <si>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</si>
  <si>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</si>
  <si>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</si>
  <si>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</si>
  <si>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</si>
  <si>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</si>
  <si>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</si>
  <si>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</si>
  <si>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</si>
  <si>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</si>
  <si>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</si>
  <si>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</si>
  <si>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</si>
  <si>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</si>
  <si>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</si>
  <si>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</si>
  <si>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</si>
  <si>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</si>
  <si>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</si>
  <si>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</si>
  <si>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</si>
  <si>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</si>
  <si>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</si>
  <si>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</si>
  <si>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</si>
  <si>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</si>
  <si>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</si>
  <si>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</si>
  <si>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</si>
  <si>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</si>
  <si>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</si>
  <si>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</si>
  <si>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</si>
  <si>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</si>
  <si>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</si>
  <si>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</si>
  <si>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</si>
  <si>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</si>
  <si>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</si>
  <si>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</si>
  <si>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</si>
  <si>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</si>
  <si>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</si>
  <si>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</si>
  <si>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</si>
  <si>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</si>
  <si>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</si>
  <si>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</si>
  <si>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</si>
  <si>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</si>
  <si>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</si>
  <si>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</si>
  <si>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</si>
  <si>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</si>
  <si>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</si>
  <si>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</si>
  <si>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</si>
  <si>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</si>
  <si>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</si>
  <si>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</si>
  <si>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</si>
  <si>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</si>
  <si>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</si>
  <si>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</si>
  <si>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</si>
  <si>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</si>
  <si>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</si>
  <si>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</si>
  <si>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</si>
  <si>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</si>
  <si>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</si>
  <si>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</si>
  <si>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</si>
  <si>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</si>
  <si>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</si>
  <si>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</si>
  <si>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</si>
  <si>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</si>
  <si>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</si>
  <si>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</si>
  <si>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</si>
  <si>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</si>
  <si>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</si>
  <si>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</si>
  <si>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</si>
  <si>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</si>
  <si>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</si>
  <si>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</si>
  <si>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</si>
  <si>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</si>
  <si>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</si>
  <si>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</si>
  <si>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</si>
  <si>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</si>
  <si>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</si>
  <si>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</si>
  <si>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</si>
  <si>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</si>
  <si>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</si>
  <si>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</si>
  <si>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</si>
  <si>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</si>
  <si>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</si>
  <si>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</si>
  <si>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</si>
  <si>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</si>
  <si>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</si>
  <si>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</si>
  <si>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</si>
  <si>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</si>
  <si>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</si>
  <si>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</si>
  <si>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</si>
  <si>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</si>
  <si>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</si>
  <si>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</si>
  <si>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</si>
  <si>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</si>
  <si>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</si>
  <si>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</si>
  <si>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</si>
  <si>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</si>
  <si>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</si>
  <si>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</si>
  <si>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</si>
  <si>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</si>
  <si>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</si>
  <si>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</si>
  <si>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</si>
  <si>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</si>
  <si>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</si>
  <si>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</si>
  <si>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</si>
  <si>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</si>
  <si>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</si>
  <si>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</si>
  <si>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</si>
  <si>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</si>
  <si>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</si>
  <si>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</si>
  <si>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</si>
  <si>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</si>
  <si>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</si>
  <si>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</si>
  <si>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</si>
  <si>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</si>
  <si>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</si>
  <si>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</si>
  <si>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</si>
  <si>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</si>
  <si>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</si>
  <si>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</si>
  <si>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</si>
  <si>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</si>
  <si>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</si>
  <si>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</si>
  <si>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</si>
  <si>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</si>
  <si>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</si>
  <si>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</si>
  <si>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</si>
  <si>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</si>
  <si>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</si>
  <si>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</si>
  <si>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</si>
  <si>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</si>
  <si>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</si>
  <si>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</si>
  <si>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</si>
  <si>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</si>
  <si>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</si>
  <si>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</si>
  <si>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</si>
  <si>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</si>
  <si>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</si>
  <si>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</si>
  <si>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</si>
  <si>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</si>
  <si>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</si>
  <si>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</si>
  <si>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</si>
  <si>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</si>
  <si>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</si>
  <si>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</si>
  <si>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</si>
  <si>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</si>
  <si>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</si>
  <si>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</si>
  <si>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</si>
  <si>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</si>
  <si>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</si>
  <si>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</si>
  <si>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</si>
  <si>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</si>
  <si>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</si>
  <si>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</si>
  <si>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</si>
  <si>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</si>
  <si>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</si>
  <si>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</si>
  <si>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</si>
  <si>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</si>
  <si>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</si>
  <si>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</si>
  <si>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</si>
  <si>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</si>
  <si>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</si>
  <si>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</si>
  <si>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</si>
  <si>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</si>
  <si>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</si>
  <si>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</si>
  <si>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</si>
  <si>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</si>
  <si>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</si>
  <si>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</si>
  <si>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</si>
  <si>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</si>
  <si>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</si>
  <si>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</si>
  <si>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</si>
  <si>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</si>
  <si>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</si>
  <si>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</si>
  <si>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</si>
  <si>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</si>
  <si>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</si>
  <si>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</si>
  <si>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</si>
  <si>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</si>
  <si>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</si>
  <si>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</si>
  <si>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</si>
  <si>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</si>
  <si>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</si>
  <si>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</si>
  <si>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</si>
  <si>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</si>
  <si>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</si>
  <si>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</si>
  <si>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</si>
  <si>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</si>
  <si>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</si>
  <si>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</si>
  <si>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</si>
  <si>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</si>
  <si>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</si>
  <si>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</si>
  <si>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</si>
  <si>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</si>
  <si>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</si>
  <si>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</si>
  <si>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</si>
  <si>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</si>
  <si>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</si>
  <si>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</si>
  <si>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</si>
  <si>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</si>
  <si>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</si>
  <si>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</si>
  <si>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</si>
  <si>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</si>
  <si>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</si>
  <si>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</si>
  <si>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</si>
  <si>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</si>
  <si>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</si>
  <si>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</si>
  <si>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</si>
  <si>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</si>
  <si>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</si>
  <si>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</si>
  <si>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</si>
  <si>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</si>
  <si>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</si>
  <si>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</si>
  <si>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</si>
  <si>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</si>
  <si>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</si>
  <si>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</si>
  <si>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</si>
  <si>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</si>
  <si>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</si>
  <si>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</si>
  <si>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</si>
  <si>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</si>
  <si>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</si>
  <si>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</si>
  <si>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</si>
  <si>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</si>
  <si>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</si>
  <si>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</si>
  <si>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</si>
  <si>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</si>
  <si>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</si>
  <si>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</si>
  <si>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</si>
  <si>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</si>
  <si>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</si>
  <si>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</si>
  <si>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</si>
  <si>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</si>
  <si>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</si>
  <si>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</si>
  <si>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</si>
  <si>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</si>
  <si>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</si>
  <si>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</si>
  <si>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</si>
  <si>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</si>
  <si>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</si>
  <si>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</si>
  <si>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</si>
  <si>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</si>
  <si>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</si>
  <si>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</si>
  <si>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</si>
  <si>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</si>
  <si>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</si>
  <si>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</si>
  <si>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</si>
  <si>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</si>
  <si>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</si>
  <si>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</si>
  <si>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</si>
  <si>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</si>
  <si>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</si>
  <si>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</si>
  <si>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</si>
  <si>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</si>
  <si>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</si>
  <si>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</si>
  <si>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</si>
  <si>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</si>
  <si>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</si>
  <si>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</si>
  <si>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</si>
  <si>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</si>
  <si>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</si>
  <si>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</si>
  <si>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</si>
  <si>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</si>
  <si>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</si>
  <si>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</si>
  <si>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</si>
  <si>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</si>
  <si>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</si>
  <si>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</si>
  <si>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</si>
  <si>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</si>
  <si>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</si>
  <si>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</si>
  <si>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</si>
  <si>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</si>
  <si>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</si>
  <si>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</si>
  <si>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</si>
  <si>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</si>
  <si>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</si>
  <si>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</si>
  <si>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</si>
  <si>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</si>
  <si>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</si>
  <si>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</si>
  <si>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</si>
  <si>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</si>
  <si>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</si>
  <si>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</si>
  <si>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</si>
  <si>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</si>
  <si>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</si>
  <si>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</si>
  <si>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</si>
  <si>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</si>
  <si>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</si>
  <si>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</si>
  <si>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</si>
  <si>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</si>
  <si>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</si>
  <si>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</si>
  <si>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</si>
  <si>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</si>
  <si>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</si>
  <si>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</si>
  <si>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</si>
  <si>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</si>
  <si>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</si>
  <si>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</si>
  <si>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</si>
  <si>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</si>
  <si>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</si>
  <si>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</si>
  <si>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</si>
  <si>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</si>
  <si>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</si>
  <si>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</si>
  <si>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</si>
  <si>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</si>
  <si>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</si>
  <si>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</si>
  <si>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</si>
  <si>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</si>
  <si>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</si>
  <si>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</si>
  <si>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</si>
  <si>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</si>
  <si>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</si>
  <si>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</si>
  <si>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</si>
  <si>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</si>
  <si>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</si>
  <si>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</si>
  <si>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</si>
  <si>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</si>
  <si>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</si>
  <si>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</si>
  <si>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</si>
  <si>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</si>
  <si>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</si>
  <si>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</si>
  <si>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</si>
  <si>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</si>
  <si>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</si>
  <si>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</si>
  <si>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</si>
  <si>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</si>
  <si>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</si>
  <si>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</si>
  <si>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</si>
  <si>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</si>
  <si>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</si>
  <si>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</si>
  <si>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</si>
  <si>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</si>
  <si>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</si>
  <si>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</si>
  <si>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</si>
  <si>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</si>
  <si>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</si>
  <si>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</si>
  <si>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</si>
  <si>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</si>
  <si>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</si>
  <si>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</si>
  <si>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</si>
  <si>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</si>
  <si>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</si>
  <si>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</si>
  <si>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</si>
  <si>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</si>
  <si>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</si>
  <si>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</si>
  <si>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</si>
  <si>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</si>
  <si>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</si>
  <si>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</si>
  <si>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</si>
  <si>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</si>
  <si>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</si>
  <si>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</si>
  <si>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</si>
  <si>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</si>
  <si>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</si>
  <si>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</si>
  <si>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</si>
  <si>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</si>
  <si>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</si>
  <si>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</si>
  <si>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</si>
  <si>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</si>
  <si>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</si>
  <si>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</si>
  <si>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</si>
  <si>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</si>
  <si>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</si>
  <si>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</si>
  <si>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</si>
  <si>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</si>
  <si>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</si>
  <si>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</si>
  <si>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</si>
  <si>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</si>
  <si>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</si>
  <si>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</si>
  <si>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</si>
  <si>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</si>
  <si>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</si>
  <si>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</si>
  <si>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</si>
  <si>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</si>
  <si>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</si>
  <si>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</si>
  <si>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</si>
  <si>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</si>
  <si>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</si>
  <si>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</si>
  <si>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</si>
  <si>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</si>
  <si>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</si>
  <si>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</si>
  <si>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</si>
  <si>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</si>
  <si>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</si>
  <si>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</si>
  <si>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</si>
  <si>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</si>
  <si>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</si>
  <si>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</si>
  <si>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</si>
  <si>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</si>
  <si>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</si>
  <si>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</si>
  <si>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</si>
  <si>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</si>
  <si>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</si>
  <si>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</si>
  <si>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</si>
  <si>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</si>
  <si>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</si>
  <si>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</si>
  <si>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</si>
  <si>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</si>
  <si>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</si>
  <si>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</si>
  <si>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</si>
  <si>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</si>
  <si>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</si>
  <si>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</si>
  <si>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</si>
  <si>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</si>
  <si>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</si>
  <si>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</si>
  <si>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</si>
  <si>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</si>
  <si>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</si>
  <si>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</si>
  <si>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</si>
  <si>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</si>
  <si>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</si>
  <si>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</si>
  <si>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</si>
  <si>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</si>
  <si>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</si>
  <si>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</si>
  <si>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</si>
  <si>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</si>
  <si>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</si>
  <si>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</si>
  <si>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</si>
  <si>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</si>
  <si>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</si>
  <si>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</si>
  <si>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</si>
  <si>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</si>
  <si>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</si>
  <si>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</si>
  <si>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</si>
  <si>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</si>
  <si>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</si>
  <si>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</si>
  <si>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</si>
  <si>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</si>
  <si>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</si>
  <si>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</si>
  <si>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</si>
  <si>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</si>
  <si>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</si>
  <si>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</si>
  <si>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</si>
  <si>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</si>
  <si>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</si>
  <si>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</si>
  <si>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</si>
  <si>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</si>
  <si>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</si>
  <si>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</si>
  <si>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</si>
  <si>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</si>
  <si>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</si>
  <si>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</si>
  <si>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</si>
  <si>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</si>
  <si>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</si>
  <si>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</si>
  <si>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</si>
  <si>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</si>
  <si>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</si>
  <si>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</si>
  <si>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</si>
  <si>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</si>
  <si>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</si>
  <si>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</si>
  <si>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</si>
  <si>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</si>
  <si>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</si>
  <si>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</si>
  <si>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</si>
  <si>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</si>
  <si>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</si>
  <si>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</si>
  <si>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</si>
  <si>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</si>
  <si>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</si>
  <si>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</si>
  <si>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</si>
  <si>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</si>
  <si>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</si>
  <si>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</si>
  <si>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</si>
  <si>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</si>
  <si>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</si>
  <si>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</si>
  <si>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</si>
  <si>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</si>
  <si>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</si>
  <si>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</si>
  <si>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</si>
  <si>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</si>
  <si>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</si>
  <si>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</si>
  <si>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</si>
  <si>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</si>
  <si>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</si>
  <si>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</si>
  <si>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</si>
  <si>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</si>
  <si>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</si>
  <si>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</si>
  <si>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</si>
  <si>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</si>
  <si>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</si>
  <si>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</si>
  <si>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</si>
  <si>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</si>
  <si>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</si>
  <si>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</si>
  <si>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</si>
  <si>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</si>
  <si>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</si>
  <si>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</si>
  <si>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</si>
  <si>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</si>
  <si>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</si>
  <si>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</si>
  <si>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</si>
  <si>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</si>
  <si>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</si>
  <si>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</si>
  <si>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</si>
  <si>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</si>
  <si>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</si>
  <si>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</si>
  <si>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</si>
  <si>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</si>
  <si>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</si>
  <si>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</si>
  <si>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</si>
  <si>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</si>
  <si>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</si>
  <si>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</si>
  <si>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</si>
  <si>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</si>
  <si>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</si>
  <si>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</si>
  <si>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</si>
  <si>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</si>
  <si>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</si>
  <si>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</si>
  <si>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</si>
  <si>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</si>
  <si>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</si>
  <si>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</si>
  <si>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</si>
  <si>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</si>
  <si>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</si>
  <si>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</si>
  <si>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</si>
  <si>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</si>
  <si>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</si>
  <si>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</si>
  <si>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</si>
  <si>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</si>
  <si>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</si>
  <si>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</si>
  <si>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</si>
  <si>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</si>
  <si>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</si>
  <si>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</si>
  <si>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</si>
  <si>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</si>
  <si>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</si>
  <si>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</si>
  <si>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</si>
  <si>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</si>
  <si>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</si>
  <si>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</si>
  <si>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</si>
  <si>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</si>
  <si>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</si>
  <si>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</si>
  <si>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</si>
  <si>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</si>
  <si>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</si>
  <si>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</si>
  <si>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</si>
  <si>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</si>
  <si>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</si>
  <si>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</si>
  <si>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</si>
  <si>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</si>
  <si>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</si>
  <si>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</si>
  <si>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</si>
  <si>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</si>
  <si>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</si>
  <si>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</si>
  <si>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</si>
  <si>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</si>
  <si>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</si>
  <si>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</si>
  <si>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</si>
  <si>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</si>
  <si>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</si>
  <si>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</si>
  <si>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</si>
  <si>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</si>
  <si>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</si>
  <si>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</si>
  <si>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</si>
  <si>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</si>
  <si>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</si>
  <si>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</si>
  <si>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</si>
  <si>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</si>
  <si>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</si>
  <si>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</si>
  <si>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</si>
  <si>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</si>
  <si>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</si>
  <si>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</si>
  <si>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</si>
  <si>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</si>
  <si>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</si>
  <si>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</si>
  <si>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</si>
  <si>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</si>
  <si>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</si>
  <si>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</si>
  <si>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</si>
  <si>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</si>
  <si>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</si>
  <si>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</si>
  <si>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</si>
  <si>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</si>
  <si>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</si>
  <si>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</si>
  <si>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</si>
  <si>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</si>
  <si>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</si>
  <si>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</si>
  <si>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</si>
  <si>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</si>
  <si>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</si>
  <si>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</si>
  <si>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</si>
  <si>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</si>
  <si>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</si>
  <si>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</si>
  <si>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</si>
  <si>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</si>
  <si>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</si>
  <si>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</si>
  <si>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</si>
  <si>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</si>
  <si>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</si>
  <si>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</si>
  <si>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</si>
  <si>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</si>
  <si>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</si>
  <si>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</si>
  <si>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</si>
  <si>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</si>
  <si>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</si>
  <si>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</si>
  <si>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</si>
  <si>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</si>
  <si>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</si>
  <si>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</si>
  <si>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</si>
  <si>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</si>
  <si>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</si>
  <si>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</si>
  <si>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</si>
  <si>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</si>
  <si>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</si>
  <si>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</si>
  <si>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</si>
  <si>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</si>
  <si>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</si>
  <si>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</si>
  <si>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</si>
  <si>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</si>
  <si>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</si>
  <si>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</si>
  <si>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</si>
  <si>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</si>
  <si>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</si>
  <si>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</si>
  <si>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</si>
  <si>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</si>
  <si>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</si>
  <si>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</si>
  <si>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</si>
  <si>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</si>
  <si>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</si>
  <si>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</si>
  <si>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</si>
  <si>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</si>
  <si>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</si>
  <si>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</si>
  <si>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</si>
  <si>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</si>
  <si>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</si>
  <si>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</si>
  <si>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</si>
  <si>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</si>
  <si>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</si>
  <si>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</si>
  <si>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</si>
  <si>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</si>
  <si>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</si>
  <si>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</si>
  <si>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</si>
  <si>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</si>
  <si>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</si>
  <si>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</si>
  <si>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</si>
  <si>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</si>
  <si>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</si>
  <si>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</si>
  <si>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</si>
  <si>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</si>
  <si>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</si>
  <si>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</si>
  <si>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</si>
  <si>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</si>
  <si>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</si>
  <si>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</si>
  <si>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</si>
  <si>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</si>
  <si>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</si>
  <si>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</si>
  <si>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</si>
  <si>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</si>
  <si>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</si>
  <si>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</si>
  <si>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</si>
  <si>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</si>
  <si>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</si>
  <si>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</si>
  <si>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</si>
  <si>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</si>
  <si>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</si>
  <si>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</si>
  <si>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</si>
  <si>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</si>
  <si>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</si>
  <si>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</si>
  <si>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</si>
  <si>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</si>
  <si>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</si>
  <si>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</si>
  <si>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</si>
  <si>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</si>
  <si>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</si>
  <si>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</si>
  <si>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</si>
  <si>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</si>
  <si>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</si>
  <si>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</si>
  <si>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</si>
  <si>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</si>
  <si>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</si>
  <si>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</si>
  <si>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</si>
  <si>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</si>
  <si>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</si>
  <si>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</si>
  <si>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</si>
  <si>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</si>
  <si>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</si>
  <si>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</si>
  <si>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</si>
  <si>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</si>
  <si>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</si>
  <si>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</si>
  <si>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</si>
  <si>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</si>
  <si>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</si>
  <si>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</si>
  <si>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</si>
  <si>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</si>
  <si>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</si>
  <si>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</si>
  <si>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</si>
  <si>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</si>
  <si>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</si>
  <si>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</si>
  <si>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</si>
  <si>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</si>
  <si>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</si>
  <si>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</si>
  <si>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</si>
  <si>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</si>
  <si>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</si>
  <si>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</si>
  <si>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</si>
  <si>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</si>
  <si>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</si>
  <si>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</si>
  <si>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</si>
  <si>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</si>
  <si>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</si>
  <si>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</si>
  <si>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</si>
  <si>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</si>
  <si>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</si>
  <si>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</si>
  <si>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</si>
  <si>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</si>
  <si>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</si>
  <si>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</si>
  <si>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</si>
  <si>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</si>
  <si>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</si>
  <si>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</si>
  <si>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</si>
  <si>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</si>
  <si>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</si>
  <si>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</si>
  <si>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</si>
  <si>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</si>
  <si>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</si>
  <si>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</si>
  <si>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</si>
  <si>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</si>
  <si>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</si>
  <si>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</si>
  <si>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</si>
  <si>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</si>
  <si>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</si>
  <si>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</si>
  <si>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</si>
  <si>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</si>
  <si>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</si>
  <si>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</si>
  <si>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</si>
  <si>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</si>
  <si>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</si>
  <si>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</si>
  <si>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</si>
  <si>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</si>
  <si>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</si>
  <si>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</si>
  <si>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</si>
  <si>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</si>
  <si>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</si>
  <si>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</si>
  <si>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</si>
  <si>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</si>
  <si>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</si>
  <si>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</si>
  <si>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</si>
  <si>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</si>
  <si>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</si>
  <si>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</si>
  <si>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</si>
  <si>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</si>
  <si>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</si>
  <si>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</si>
  <si>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</si>
  <si>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</si>
  <si>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</si>
  <si>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</si>
  <si>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</si>
  <si>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</si>
  <si>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</si>
  <si>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</si>
  <si>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</si>
  <si>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</si>
  <si>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</si>
  <si>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</si>
  <si>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</si>
  <si>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</si>
  <si>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</si>
  <si>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</si>
  <si>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</si>
  <si>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</si>
  <si>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</si>
  <si>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</si>
  <si>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</si>
  <si>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</si>
  <si>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</si>
  <si>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</si>
  <si>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</si>
  <si>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</si>
  <si>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</si>
  <si>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</si>
  <si>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</si>
  <si>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</si>
  <si>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</si>
  <si>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</si>
  <si>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</si>
  <si>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</si>
  <si>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</si>
  <si>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</si>
  <si>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</si>
  <si>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</si>
  <si>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</si>
  <si>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</si>
  <si>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</si>
  <si>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</si>
  <si>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</si>
  <si>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</si>
  <si>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</si>
  <si>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</si>
  <si>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</si>
  <si>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</si>
  <si>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</si>
  <si>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</si>
  <si>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</si>
  <si>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</si>
  <si>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</si>
  <si>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</si>
  <si>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</si>
  <si>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</si>
  <si>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</si>
  <si>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</si>
  <si>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</si>
  <si>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</si>
  <si>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</si>
  <si>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</si>
  <si>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</si>
  <si>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</si>
  <si>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</si>
  <si>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</si>
  <si>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</si>
  <si>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</si>
  <si>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</si>
  <si>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</si>
  <si>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</si>
  <si>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</si>
  <si>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</si>
  <si>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</si>
  <si>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</si>
  <si>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</si>
  <si>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</si>
  <si>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</si>
  <si>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</si>
  <si>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</si>
  <si>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</si>
  <si>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</si>
  <si>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</si>
  <si>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</si>
  <si>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</si>
  <si>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</si>
  <si>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</si>
  <si>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</si>
  <si>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</si>
  <si>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</si>
  <si>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</si>
  <si>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</si>
  <si>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</si>
  <si>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</si>
  <si>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</si>
  <si>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</si>
  <si>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</si>
  <si>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</si>
  <si>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</si>
  <si>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</si>
  <si>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</si>
  <si>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</si>
  <si>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</si>
  <si>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</si>
  <si>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</si>
  <si>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</si>
  <si>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</si>
  <si>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</si>
  <si>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</si>
  <si>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</si>
  <si>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</si>
  <si>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</si>
  <si>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</si>
  <si>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</si>
  <si>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</si>
  <si>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</si>
  <si>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</si>
  <si>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</si>
  <si>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</si>
  <si>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</si>
  <si>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</si>
  <si>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</si>
  <si>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</si>
  <si>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</si>
  <si>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</si>
  <si>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</si>
  <si>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</si>
  <si>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</si>
  <si>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</si>
  <si>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</si>
  <si>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</si>
  <si>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</si>
  <si>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</si>
  <si>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</si>
  <si>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</si>
  <si>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</si>
  <si>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</si>
  <si>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</si>
  <si>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</si>
  <si>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</si>
  <si>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</si>
  <si>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</si>
  <si>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</si>
  <si>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</si>
  <si>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</si>
  <si>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</si>
  <si>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</si>
  <si>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</si>
  <si>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</si>
  <si>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</si>
  <si>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</si>
  <si>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</si>
  <si>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</si>
  <si>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</si>
  <si>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</si>
  <si>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</si>
  <si>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</si>
  <si>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</si>
  <si>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</si>
  <si>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</si>
  <si>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</si>
  <si>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</si>
  <si>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</si>
  <si>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</si>
  <si>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</si>
  <si>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</si>
  <si>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</si>
  <si>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</si>
  <si>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</si>
  <si>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</si>
  <si>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</si>
  <si>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</si>
  <si>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</si>
  <si>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</si>
  <si>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</si>
  <si>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</si>
  <si>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</si>
  <si>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</si>
  <si>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</si>
  <si>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</si>
  <si>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</si>
  <si>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</si>
  <si>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</si>
  <si>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</si>
  <si>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</si>
  <si>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</si>
  <si>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</si>
  <si>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</si>
  <si>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</si>
  <si>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</si>
  <si>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</si>
  <si>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</si>
  <si>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</si>
  <si>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</si>
  <si>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</si>
  <si>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</si>
  <si>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</si>
  <si>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</si>
  <si>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</si>
  <si>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</si>
  <si>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</si>
  <si>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</si>
  <si>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</si>
  <si>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</si>
  <si>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</si>
  <si>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</si>
  <si>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</si>
  <si>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</si>
  <si>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</si>
  <si>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</si>
  <si>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</si>
  <si>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</si>
  <si>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</si>
  <si>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</si>
  <si>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</si>
  <si>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</si>
  <si>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</si>
  <si>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</si>
  <si>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</si>
  <si>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</si>
  <si>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</si>
  <si>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</si>
  <si>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</si>
  <si>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</si>
  <si>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</si>
  <si>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</si>
  <si>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</si>
  <si>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</si>
  <si>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</si>
  <si>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</si>
  <si>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</si>
  <si>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</si>
  <si>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</si>
  <si>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</si>
  <si>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</si>
  <si>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</si>
  <si>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</si>
  <si>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</si>
  <si>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</si>
  <si>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</si>
  <si>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</si>
  <si>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</si>
  <si>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</si>
  <si>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</si>
  <si>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</si>
  <si>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</si>
  <si>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</si>
  <si>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</si>
  <si>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</si>
  <si>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</si>
  <si>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</si>
  <si>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</si>
  <si>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</si>
  <si>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</si>
  <si>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</si>
  <si>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</si>
  <si>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</si>
  <si>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</si>
  <si>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</si>
  <si>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</si>
  <si>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</si>
  <si>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</si>
  <si>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</si>
  <si>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</si>
  <si>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</si>
  <si>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</si>
  <si>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</si>
  <si>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</si>
  <si>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</si>
  <si>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</si>
  <si>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</si>
  <si>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</si>
  <si>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</si>
  <si>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</si>
  <si>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</si>
  <si>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</si>
  <si>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</si>
  <si>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</si>
  <si>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</si>
  <si>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</si>
  <si>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</si>
  <si>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</si>
  <si>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</si>
  <si>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</si>
  <si>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</si>
  <si>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</si>
  <si>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</si>
  <si>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</si>
  <si>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</si>
  <si>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</si>
  <si>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</si>
  <si>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</si>
  <si>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</si>
  <si>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</si>
  <si>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</si>
  <si>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</si>
  <si>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</si>
  <si>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</si>
  <si>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</si>
  <si>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</si>
  <si>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</si>
  <si>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</si>
  <si>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</si>
  <si>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</si>
  <si>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</si>
  <si>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</si>
  <si>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</si>
  <si>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</si>
  <si>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</si>
  <si>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</si>
  <si>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</si>
  <si>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</si>
  <si>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</si>
  <si>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</si>
  <si>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</si>
  <si>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</si>
  <si>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</si>
  <si>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</si>
  <si>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</si>
  <si>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</si>
  <si>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</si>
  <si>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</si>
  <si>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</si>
  <si>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</si>
  <si>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</si>
  <si>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</si>
  <si>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</si>
  <si>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</si>
  <si>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</si>
  <si>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</si>
  <si>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</si>
  <si>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</si>
  <si>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</si>
  <si>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</si>
  <si>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</si>
  <si>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</si>
  <si>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</si>
  <si>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</si>
  <si>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</si>
  <si>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</si>
  <si>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</si>
  <si>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</si>
  <si>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</si>
  <si>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</si>
  <si>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</si>
  <si>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</si>
  <si>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</si>
  <si>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</si>
  <si>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</si>
  <si>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</si>
  <si>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</si>
  <si>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</si>
  <si>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</si>
  <si>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</si>
  <si>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</si>
  <si>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</si>
  <si>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</si>
  <si>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</si>
  <si>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</si>
  <si>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</si>
  <si>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</si>
  <si>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</si>
  <si>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</si>
  <si>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</si>
  <si>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</si>
  <si>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</si>
  <si>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</si>
  <si>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</si>
  <si>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</si>
  <si>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</si>
  <si>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</si>
  <si>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</si>
  <si>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</si>
  <si>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</si>
  <si>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</si>
  <si>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</si>
  <si>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</si>
  <si>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</si>
  <si>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</si>
  <si>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</si>
  <si>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</si>
  <si>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</si>
  <si>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</si>
  <si>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</si>
  <si>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</si>
  <si>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</si>
  <si>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</si>
  <si>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</si>
  <si>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</si>
  <si>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</si>
  <si>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</si>
  <si>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</si>
  <si>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</si>
  <si>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</si>
  <si>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</si>
  <si>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</si>
  <si>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</si>
  <si>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</si>
  <si>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</si>
  <si>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</si>
  <si>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</si>
  <si>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</si>
  <si>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</si>
  <si>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</si>
  <si>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</si>
  <si>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</si>
  <si>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</si>
  <si>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</si>
  <si>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</si>
  <si>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</si>
  <si>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</si>
  <si>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</si>
  <si>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</si>
  <si>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</si>
  <si>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</si>
  <si>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</si>
  <si>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</si>
  <si>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</si>
  <si>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</si>
  <si>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</si>
  <si>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</si>
  <si>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</si>
  <si>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</si>
  <si>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</si>
  <si>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</si>
  <si>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</si>
  <si>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</si>
  <si>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</si>
  <si>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</si>
  <si>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</si>
  <si>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</si>
  <si>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</si>
  <si>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</si>
  <si>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</si>
  <si>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</si>
  <si>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</si>
  <si>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</si>
  <si>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</si>
  <si>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</si>
  <si>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</si>
  <si>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</si>
  <si>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</si>
  <si>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</si>
  <si>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</si>
  <si>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</si>
  <si>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</si>
  <si>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</si>
  <si>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</si>
  <si>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</si>
  <si>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</si>
  <si>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</si>
  <si>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</si>
  <si>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</si>
  <si>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</si>
  <si>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</si>
  <si>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</si>
  <si>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</si>
  <si>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</si>
  <si>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</si>
  <si>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</si>
  <si>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</si>
  <si>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</si>
  <si>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</si>
  <si>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</si>
  <si>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</si>
  <si>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</si>
  <si>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</si>
  <si>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</si>
  <si>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</si>
  <si>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</si>
  <si>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</si>
  <si>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</si>
  <si>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</si>
  <si>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</si>
  <si>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</si>
  <si>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</si>
  <si>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</si>
  <si>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</si>
  <si>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</si>
  <si>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</si>
  <si>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</si>
  <si>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</si>
  <si>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</si>
  <si>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</si>
  <si>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</si>
  <si>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</si>
  <si>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</si>
  <si>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</si>
  <si>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</si>
  <si>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</si>
  <si>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</si>
  <si>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</si>
  <si>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</si>
  <si>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</si>
  <si>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</si>
  <si>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</si>
  <si>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</si>
  <si>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</si>
  <si>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</si>
  <si>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</si>
  <si>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</si>
  <si>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</si>
  <si>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</si>
  <si>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</si>
  <si>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</si>
  <si>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</si>
  <si>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</si>
  <si>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</si>
  <si>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</si>
  <si>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</si>
  <si>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</si>
  <si>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</si>
  <si>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</si>
  <si>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</si>
  <si>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</si>
  <si>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</si>
  <si>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</si>
  <si>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</si>
  <si>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</si>
  <si>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</si>
  <si>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</si>
  <si>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</si>
  <si>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</si>
  <si>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</si>
  <si>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</si>
  <si>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</si>
  <si>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</si>
  <si>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</si>
  <si>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</si>
  <si>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</si>
  <si>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</si>
  <si>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</si>
  <si>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</si>
  <si>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</si>
  <si>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</si>
  <si>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</si>
  <si>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</si>
  <si>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</si>
  <si>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</si>
  <si>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</si>
  <si>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</si>
  <si>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</si>
  <si>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</si>
  <si>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</si>
  <si>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</si>
  <si>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</si>
  <si>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</si>
  <si>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</si>
  <si>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</si>
  <si>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</si>
  <si>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</si>
  <si>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</si>
  <si>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</si>
  <si>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</si>
  <si>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</si>
  <si>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</si>
  <si>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</si>
  <si>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</si>
  <si>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</si>
  <si>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</si>
  <si>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</si>
  <si>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</si>
  <si>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</si>
  <si>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</si>
  <si>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</si>
  <si>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</si>
  <si>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</si>
  <si>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</si>
  <si>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</si>
  <si>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</si>
  <si>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</si>
  <si>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</si>
  <si>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</si>
  <si>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</si>
  <si>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</si>
  <si>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</si>
  <si>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</si>
  <si>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</si>
  <si>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</si>
  <si>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</si>
  <si>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</si>
  <si>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</si>
  <si>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</si>
  <si>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</si>
  <si>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</si>
  <si>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</si>
  <si>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</si>
  <si>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</si>
  <si>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</si>
  <si>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</si>
  <si>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</si>
  <si>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</si>
  <si>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</si>
  <si>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</si>
  <si>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</si>
  <si>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</si>
  <si>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</si>
  <si>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</si>
  <si>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</si>
  <si>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</si>
  <si>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</si>
  <si>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</si>
  <si>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</si>
  <si>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</si>
  <si>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</si>
  <si>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</si>
  <si>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</si>
  <si>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</si>
  <si>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</si>
  <si>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</si>
  <si>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</si>
  <si>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</si>
  <si>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</si>
  <si>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</si>
  <si>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</si>
  <si>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</si>
  <si>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</si>
  <si>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</si>
  <si>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</si>
  <si>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</si>
  <si>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</si>
  <si>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</si>
  <si>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</si>
  <si>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</si>
  <si>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</si>
  <si>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</si>
  <si>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</si>
  <si>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</si>
  <si>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</si>
  <si>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</si>
  <si>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</si>
  <si>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</si>
  <si>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</si>
  <si>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</si>
  <si>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</si>
  <si>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</si>
  <si>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</si>
  <si>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</si>
  <si>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</si>
  <si>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</si>
  <si>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</si>
  <si>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</si>
  <si>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</si>
  <si>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</si>
  <si>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</si>
  <si>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</si>
  <si>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</si>
  <si>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</si>
  <si>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</si>
  <si>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</si>
  <si>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</si>
  <si>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</si>
  <si>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</si>
  <si>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</si>
  <si>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</si>
  <si>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</si>
  <si>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</si>
  <si>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</si>
  <si>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</si>
  <si>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</si>
  <si>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</si>
  <si>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</si>
  <si>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</si>
  <si>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</si>
  <si>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</si>
  <si>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</si>
  <si>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</si>
  <si>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</si>
  <si>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</si>
  <si>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</si>
  <si>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</si>
  <si>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</si>
  <si>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</si>
  <si>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</si>
  <si>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</si>
  <si>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</si>
  <si>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</si>
  <si>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</si>
  <si>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</si>
  <si>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</si>
  <si>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</si>
  <si>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</si>
  <si>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</si>
  <si>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</si>
  <si>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</si>
  <si>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</si>
  <si>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</si>
  <si>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</si>
  <si>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</si>
  <si>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</si>
  <si>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</si>
  <si>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</si>
  <si>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</si>
  <si>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</si>
  <si>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</si>
  <si>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</si>
  <si>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</si>
  <si>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</si>
  <si>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</si>
  <si>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</si>
  <si>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</si>
  <si>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</si>
  <si>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</si>
  <si>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</si>
  <si>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</si>
  <si>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</si>
  <si>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</si>
  <si>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</si>
  <si>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</si>
  <si>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</si>
  <si>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</si>
  <si>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</si>
  <si>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</si>
  <si>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</si>
  <si>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</si>
  <si>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</si>
  <si>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</si>
  <si>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</si>
  <si>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</si>
  <si>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</si>
  <si>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</si>
  <si>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</si>
  <si>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</si>
  <si>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</si>
  <si>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</si>
  <si>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</si>
  <si>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</si>
  <si>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</si>
  <si>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</si>
  <si>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</si>
  <si>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</si>
  <si>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</si>
  <si>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</si>
  <si>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</si>
  <si>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</si>
  <si>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</si>
  <si>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</si>
  <si>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</si>
  <si>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</si>
  <si>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</si>
  <si>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</si>
  <si>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</si>
  <si>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</si>
  <si>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</si>
  <si>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</si>
  <si>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</si>
  <si>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</si>
  <si>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</si>
  <si>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</si>
  <si>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</si>
  <si>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</si>
  <si>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</si>
  <si>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</si>
  <si>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</si>
  <si>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</si>
  <si>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</si>
  <si>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</si>
  <si>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</si>
  <si>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</si>
  <si>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</si>
  <si>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</si>
  <si>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</si>
  <si>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</si>
  <si>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</si>
  <si>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</si>
  <si>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</si>
  <si>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</si>
  <si>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</si>
  <si>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</si>
  <si>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</si>
  <si>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</si>
  <si>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</si>
  <si>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</si>
  <si>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</si>
  <si>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</si>
  <si>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</si>
  <si>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</si>
  <si>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</si>
  <si>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</si>
  <si>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</si>
  <si>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</si>
  <si>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</si>
  <si>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</si>
  <si>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</si>
  <si>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</si>
  <si>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</si>
  <si>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</si>
  <si>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</si>
  <si>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</si>
  <si>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</si>
  <si>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</si>
  <si>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</si>
  <si>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</si>
  <si>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</si>
  <si>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</si>
  <si>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</si>
  <si>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</si>
  <si>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</si>
  <si>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</si>
  <si>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</si>
  <si>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</si>
  <si>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</si>
  <si>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</si>
  <si>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</si>
  <si>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</si>
  <si>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</si>
  <si>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</si>
  <si>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</si>
  <si>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</si>
  <si>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</si>
  <si>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</si>
  <si>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</si>
  <si>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</si>
  <si>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</si>
  <si>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</si>
  <si>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</si>
  <si>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</si>
  <si>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</si>
  <si>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</si>
  <si>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</si>
  <si>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</si>
  <si>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</si>
  <si>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</si>
  <si>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</si>
  <si>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</si>
  <si>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</si>
  <si>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</si>
  <si>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</si>
  <si>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</si>
  <si>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</si>
  <si>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</si>
  <si>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</si>
  <si>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</si>
  <si>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</si>
  <si>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</si>
  <si>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</si>
  <si>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</si>
  <si>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</si>
  <si>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</si>
  <si>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</si>
  <si>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</si>
  <si>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</si>
  <si>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</si>
  <si>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</si>
  <si>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</si>
  <si>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</si>
  <si>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</si>
  <si>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</si>
  <si>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</si>
  <si>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</si>
  <si>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</si>
  <si>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</si>
  <si>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</si>
  <si>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</si>
  <si>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</si>
  <si>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</si>
  <si>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</si>
  <si>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</si>
  <si>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</si>
  <si>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</si>
  <si>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</si>
  <si>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</si>
  <si>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</si>
  <si>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</si>
  <si>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</si>
  <si>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</si>
  <si>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</si>
  <si>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</si>
  <si>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</si>
  <si>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</si>
  <si>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</si>
  <si>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</si>
  <si>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</si>
  <si>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</si>
  <si>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</si>
  <si>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</si>
  <si>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</si>
  <si>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</si>
  <si>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</si>
  <si>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</si>
  <si>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</si>
  <si>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</si>
  <si>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</si>
  <si>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</si>
  <si>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</si>
  <si>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</si>
  <si>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</si>
  <si>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</si>
  <si>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</si>
  <si>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</si>
  <si>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</si>
  <si>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</si>
  <si>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</si>
  <si>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</si>
  <si>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</si>
  <si>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</si>
  <si>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</si>
  <si>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</si>
  <si>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</si>
  <si>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</si>
  <si>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</si>
  <si>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</si>
  <si>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</si>
  <si>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</si>
  <si>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</si>
  <si>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</si>
  <si>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</si>
  <si>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</si>
  <si>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</si>
  <si>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</si>
  <si>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</si>
  <si>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</si>
  <si>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</si>
  <si>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</si>
  <si>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</si>
  <si>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</si>
  <si>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</si>
  <si>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</si>
  <si>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</si>
  <si>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</si>
  <si>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</si>
  <si>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</si>
  <si>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</si>
  <si>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</si>
  <si>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</si>
  <si>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</si>
  <si>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</si>
  <si>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</si>
  <si>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</si>
  <si>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</si>
  <si>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</si>
  <si>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</si>
  <si>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</si>
  <si>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</si>
  <si>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</si>
  <si>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</si>
  <si>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</si>
  <si>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</si>
  <si>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</si>
  <si>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</si>
  <si>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</si>
  <si>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</si>
  <si>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</si>
  <si>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</si>
  <si>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</si>
  <si>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</si>
  <si>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</si>
  <si>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</si>
  <si>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</si>
  <si>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</si>
  <si>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</si>
  <si>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</si>
  <si>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</si>
  <si>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</si>
  <si>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</si>
  <si>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</si>
  <si>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</si>
  <si>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</si>
  <si>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</si>
  <si>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</si>
  <si>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</si>
  <si>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</si>
  <si>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</si>
  <si>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</si>
  <si>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</si>
  <si>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</si>
  <si>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</si>
  <si>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</si>
  <si>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</si>
  <si>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</si>
  <si>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</si>
  <si>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</si>
  <si>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</si>
  <si>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</si>
  <si>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</si>
  <si>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</si>
  <si>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</si>
  <si>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</si>
  <si>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</si>
  <si>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</si>
  <si>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</si>
  <si>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</si>
  <si>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</si>
  <si>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</si>
  <si>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</si>
  <si>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</si>
  <si>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</si>
  <si>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</si>
  <si>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</si>
  <si>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</si>
  <si>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</si>
  <si>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</si>
  <si>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</si>
  <si>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</si>
  <si>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</si>
  <si>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</si>
  <si>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</si>
  <si>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</si>
  <si>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</si>
  <si>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</si>
  <si>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</si>
  <si>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</si>
  <si>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</si>
  <si>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</si>
  <si>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</si>
  <si>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</si>
  <si>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</si>
  <si>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</si>
  <si>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</si>
  <si>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</si>
  <si>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</si>
  <si>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</si>
  <si>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</si>
  <si>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</si>
  <si>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</si>
  <si>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</si>
  <si>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</si>
  <si>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</si>
  <si>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</si>
  <si>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</si>
  <si>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</si>
  <si>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</si>
  <si>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</si>
  <si>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</si>
  <si>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</si>
  <si>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</si>
  <si>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</si>
  <si>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</si>
  <si>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</si>
  <si>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</si>
  <si>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</si>
  <si>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</si>
  <si>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</si>
  <si>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</si>
  <si>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</si>
  <si>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</si>
  <si>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</si>
  <si>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</si>
  <si>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</si>
  <si>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</si>
  <si>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</si>
  <si>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</si>
  <si>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</si>
  <si>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</si>
  <si>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</si>
  <si>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</si>
  <si>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</si>
  <si>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</si>
  <si>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</si>
  <si>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</si>
  <si>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</si>
  <si>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</si>
  <si>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</si>
  <si>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</si>
  <si>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</si>
  <si>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</si>
  <si>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</si>
  <si>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</si>
  <si>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</si>
  <si>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</si>
  <si>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</si>
  <si>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</si>
  <si>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</si>
  <si>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</si>
  <si>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</si>
  <si>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</si>
  <si>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</si>
  <si>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</si>
  <si>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</si>
  <si>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</si>
  <si>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</si>
  <si>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</si>
  <si>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</si>
  <si>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</si>
  <si>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</si>
  <si>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</si>
  <si>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</si>
  <si>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</si>
  <si>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</si>
  <si>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</si>
  <si>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</si>
  <si>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</si>
  <si>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</si>
  <si>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</si>
  <si>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</si>
  <si>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</si>
  <si>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</si>
  <si>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</si>
  <si>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</si>
  <si>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</si>
  <si>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</si>
  <si>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</si>
  <si>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</si>
  <si>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</si>
  <si>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</si>
  <si>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</si>
  <si>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</si>
  <si>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</si>
  <si>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</si>
  <si>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</si>
  <si>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</si>
  <si>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</si>
  <si>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</si>
  <si>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</si>
  <si>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</si>
  <si>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</si>
  <si>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</si>
  <si>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</si>
  <si>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</si>
  <si>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</si>
  <si>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</si>
  <si>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</si>
  <si>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</si>
  <si>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</si>
  <si>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</si>
  <si>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</si>
  <si>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</si>
  <si>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</si>
  <si>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</si>
  <si>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</si>
  <si>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</si>
  <si>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</si>
  <si>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</si>
  <si>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</si>
  <si>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</si>
  <si>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</si>
  <si>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</si>
  <si>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</si>
  <si>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</si>
  <si>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</si>
  <si>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</si>
  <si>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</si>
  <si>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</si>
  <si>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</si>
  <si>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</si>
  <si>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</si>
  <si>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</si>
  <si>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</si>
  <si>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</si>
  <si>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</si>
  <si>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</si>
  <si>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</si>
  <si>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</si>
  <si>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</si>
  <si>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</si>
  <si>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</si>
  <si>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</si>
  <si>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</si>
  <si>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</si>
  <si>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</si>
  <si>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</si>
  <si>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</si>
  <si>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</si>
  <si>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</si>
  <si>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</si>
  <si>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</si>
  <si>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</si>
  <si>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</si>
  <si>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</si>
  <si>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</si>
  <si>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</si>
  <si>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</si>
  <si>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</si>
  <si>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</si>
  <si>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</si>
  <si>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</si>
  <si>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</si>
  <si>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</si>
  <si>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</si>
  <si>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</si>
  <si>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</si>
  <si>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</si>
  <si>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</si>
  <si>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</si>
  <si>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</si>
  <si>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</si>
  <si>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</si>
  <si>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</si>
  <si>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</si>
  <si>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</si>
  <si>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</si>
  <si>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</si>
  <si>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</si>
  <si>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</si>
  <si>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</si>
  <si>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</si>
  <si>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</si>
  <si>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</si>
  <si>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</si>
  <si>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</si>
  <si>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</si>
  <si>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</si>
  <si>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</si>
  <si>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</si>
  <si>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</si>
  <si>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</si>
  <si>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</si>
  <si>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</si>
  <si>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</si>
  <si>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</si>
  <si>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</si>
  <si>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</si>
  <si>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</si>
  <si>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</si>
  <si>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</si>
  <si>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</si>
  <si>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</si>
  <si>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</si>
  <si>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</si>
  <si>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</si>
  <si>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</si>
  <si>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</si>
  <si>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</si>
  <si>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</si>
  <si>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</si>
  <si>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</si>
  <si>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</si>
  <si>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</si>
  <si>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</si>
  <si>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</si>
  <si>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</si>
  <si>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</si>
  <si>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</si>
  <si>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</si>
  <si>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</si>
  <si>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</si>
  <si>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</si>
  <si>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</si>
  <si>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</si>
  <si>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</si>
  <si>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</si>
  <si>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</si>
  <si>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</si>
  <si>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</si>
  <si>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</si>
  <si>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</si>
  <si>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</si>
  <si>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</si>
  <si>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</si>
  <si>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</si>
  <si>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</si>
  <si>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</si>
  <si>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</si>
  <si>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</si>
  <si>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</si>
  <si>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</si>
  <si>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</si>
  <si>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</si>
  <si>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</si>
  <si>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</si>
  <si>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</si>
  <si>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</si>
  <si>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</si>
  <si>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</si>
  <si>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</si>
  <si>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</si>
  <si>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</si>
  <si>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</si>
  <si>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</si>
  <si>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</si>
  <si>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</si>
  <si>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</si>
  <si>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</si>
  <si>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</si>
  <si>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</si>
  <si>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</si>
  <si>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</si>
  <si>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</si>
  <si>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</si>
  <si>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</si>
  <si>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</si>
  <si>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</si>
  <si>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</si>
  <si>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</si>
  <si>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</si>
  <si>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</si>
  <si>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</si>
  <si>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</si>
  <si>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</si>
  <si>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</si>
  <si>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</si>
  <si>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</si>
  <si>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</si>
  <si>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</si>
  <si>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</si>
  <si>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</si>
  <si>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</si>
  <si>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</si>
  <si>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</si>
  <si>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</si>
  <si>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</si>
  <si>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</si>
  <si>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</si>
  <si>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</si>
  <si>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</si>
  <si>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</si>
  <si>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</si>
  <si>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</si>
  <si>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</si>
  <si>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</si>
  <si>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</si>
  <si>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</si>
  <si>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</si>
  <si>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</si>
  <si>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</si>
  <si>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</si>
  <si>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</si>
  <si>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</si>
  <si>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</si>
  <si>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</si>
  <si>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</si>
  <si>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</si>
  <si>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</si>
  <si>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</si>
  <si>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</si>
  <si>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</si>
  <si>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</si>
  <si>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</si>
  <si>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</si>
  <si>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</si>
  <si>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</si>
  <si>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</si>
  <si>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</si>
  <si>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</si>
  <si>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</si>
  <si>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</si>
  <si>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</si>
  <si>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</si>
  <si>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</si>
  <si>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</si>
  <si>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</si>
  <si>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</si>
  <si>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</si>
  <si>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</si>
  <si>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</si>
  <si>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</si>
  <si>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</si>
  <si>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</si>
  <si>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</si>
  <si>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</si>
  <si>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</si>
  <si>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</si>
  <si>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</si>
  <si>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</si>
  <si>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</si>
  <si>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</si>
  <si>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</si>
  <si>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</si>
  <si>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</si>
  <si>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</si>
  <si>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</si>
  <si>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</si>
  <si>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</si>
  <si>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</si>
  <si>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</si>
  <si>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</si>
  <si>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</si>
  <si>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</si>
  <si>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</si>
  <si>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</si>
  <si>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</si>
  <si>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</si>
  <si>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</si>
  <si>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</si>
  <si>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</si>
  <si>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</si>
  <si>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</si>
  <si>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</si>
  <si>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</si>
  <si>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</si>
  <si>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</si>
  <si>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</si>
  <si>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</si>
  <si>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</si>
  <si>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</si>
  <si>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</si>
  <si>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</si>
  <si>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</si>
  <si>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</si>
  <si>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</si>
  <si>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</si>
  <si>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</si>
  <si>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</si>
  <si>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</si>
  <si>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</si>
  <si>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</si>
  <si>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</si>
  <si>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</si>
  <si>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</si>
  <si>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</si>
  <si>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</si>
  <si>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</si>
  <si>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</si>
  <si>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</si>
  <si>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</si>
  <si>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</si>
  <si>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</si>
  <si>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</si>
  <si>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</si>
  <si>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</si>
  <si>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</si>
  <si>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</si>
  <si>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</si>
  <si>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</si>
  <si>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</si>
  <si>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</si>
  <si>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</si>
  <si>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</si>
  <si>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</si>
  <si>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</si>
  <si>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</si>
  <si>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</si>
  <si>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</si>
  <si>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</si>
  <si>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</si>
  <si>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</si>
  <si>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</si>
  <si>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</si>
  <si>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</si>
  <si>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</si>
  <si>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</si>
  <si>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</si>
  <si>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</si>
  <si>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</si>
  <si>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</si>
  <si>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</si>
  <si>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</si>
  <si>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</si>
  <si>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</si>
  <si>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</si>
  <si>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</si>
  <si>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</si>
  <si>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</si>
  <si>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</si>
  <si>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</si>
  <si>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</si>
  <si>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</si>
  <si>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</si>
  <si>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</si>
  <si>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</si>
  <si>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</si>
  <si>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</si>
  <si>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</si>
  <si>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</si>
  <si>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</si>
  <si>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</si>
  <si>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</si>
  <si>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</si>
  <si>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</si>
  <si>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</si>
  <si>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</si>
  <si>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</si>
  <si>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</si>
  <si>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</si>
  <si>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</si>
  <si>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</si>
  <si>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</si>
  <si>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</si>
  <si>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</si>
  <si>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</si>
  <si>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</si>
  <si>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</si>
  <si>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</si>
  <si>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</si>
  <si>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</si>
  <si>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</si>
  <si>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</si>
  <si>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</si>
  <si>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</si>
  <si>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</si>
  <si>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</si>
  <si>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</si>
  <si>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</si>
  <si>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</si>
  <si>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</si>
  <si>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</si>
  <si>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</si>
  <si>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</si>
  <si>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</si>
  <si>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</si>
  <si>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</si>
  <si>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</si>
  <si>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</si>
  <si>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</si>
  <si>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</si>
  <si>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</si>
  <si>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</si>
  <si>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</si>
  <si>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</si>
  <si>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</si>
  <si>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</si>
  <si>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</si>
  <si>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</si>
  <si>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</si>
  <si>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</si>
  <si>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</si>
  <si>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</si>
  <si>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</si>
  <si>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</si>
  <si>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</si>
  <si>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</si>
  <si>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</si>
  <si>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</si>
  <si>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</si>
  <si>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</si>
  <si>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</si>
  <si>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</si>
  <si>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</si>
  <si>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</si>
  <si>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</si>
  <si>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</si>
  <si>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</si>
  <si>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</si>
  <si>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</si>
  <si>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</si>
  <si>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</si>
  <si>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</si>
  <si>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</si>
  <si>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</si>
  <si>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</si>
  <si>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</si>
  <si>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</si>
  <si>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</si>
  <si>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</si>
  <si>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</si>
  <si>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</si>
  <si>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</si>
  <si>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</si>
  <si>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</si>
  <si>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</si>
  <si>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</si>
  <si>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</si>
  <si>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</si>
  <si>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</si>
  <si>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</si>
  <si>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</si>
  <si>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</si>
  <si>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</si>
  <si>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</si>
  <si>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</si>
  <si>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</si>
  <si>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</si>
  <si>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</si>
  <si>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</si>
  <si>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</si>
  <si>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</si>
  <si>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</si>
  <si>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</si>
  <si>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</si>
  <si>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</si>
  <si>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</si>
  <si>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</si>
  <si>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</si>
  <si>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</si>
  <si>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</si>
  <si>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</si>
  <si>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</si>
  <si>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</si>
  <si>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</si>
  <si>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</si>
  <si>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</si>
  <si>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</si>
  <si>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</si>
  <si>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</si>
  <si>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</si>
  <si>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</si>
  <si>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</si>
  <si>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</si>
  <si>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</si>
  <si>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</si>
  <si>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</si>
  <si>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</si>
  <si>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</si>
  <si>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</si>
  <si>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</si>
  <si>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</si>
  <si>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</si>
  <si>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</si>
  <si>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</si>
  <si>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</si>
  <si>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</si>
  <si>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</si>
  <si>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</si>
  <si>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</si>
  <si>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</si>
  <si>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</si>
  <si>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</si>
  <si>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</si>
  <si>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</si>
  <si>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</si>
  <si>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</si>
  <si>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</si>
  <si>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</si>
  <si>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</si>
  <si>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</si>
  <si>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</si>
  <si>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</si>
  <si>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</si>
  <si>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</si>
  <si>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</si>
  <si>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</si>
  <si>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</si>
  <si>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</si>
  <si>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</si>
  <si>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</si>
  <si>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</si>
  <si>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</si>
  <si>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</si>
  <si>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</si>
  <si>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</si>
  <si>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</si>
  <si>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</si>
  <si>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</si>
  <si>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</si>
  <si>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</si>
  <si>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</si>
  <si>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</si>
  <si>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</si>
  <si>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</si>
  <si>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</si>
  <si>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</si>
  <si>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</si>
  <si>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</si>
  <si>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</si>
  <si>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</si>
  <si>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</si>
  <si>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</si>
  <si>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</si>
  <si>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</si>
  <si>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</si>
  <si>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</si>
  <si>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</si>
  <si>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</si>
  <si>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</si>
  <si>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</si>
  <si>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</si>
  <si>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</si>
  <si>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</si>
  <si>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</si>
  <si>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</si>
  <si>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</si>
  <si>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</si>
  <si>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</si>
  <si>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</si>
  <si>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</si>
  <si>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</si>
  <si>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</si>
  <si>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</si>
  <si>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</si>
  <si>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</si>
  <si>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</si>
  <si>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</si>
  <si>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</si>
  <si>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</si>
  <si>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</si>
  <si>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</si>
  <si>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</si>
  <si>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</si>
  <si>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</si>
  <si>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</si>
  <si>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</si>
  <si>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</si>
  <si>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</si>
  <si>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</si>
  <si>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</si>
  <si>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</si>
  <si>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</si>
  <si>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</si>
  <si>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</si>
  <si>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</si>
  <si>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</si>
  <si>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</si>
  <si>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</si>
  <si>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</si>
  <si>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</si>
  <si>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</si>
  <si>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</si>
  <si>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</si>
  <si>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</si>
  <si>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</si>
  <si>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</si>
  <si>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</si>
  <si>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</si>
  <si>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</si>
  <si>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</si>
  <si>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</si>
  <si>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</si>
  <si>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</si>
  <si>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</si>
  <si>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</si>
  <si>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</si>
  <si>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</si>
  <si>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</si>
  <si>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</si>
  <si>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</si>
  <si>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</si>
  <si>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</si>
  <si>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</si>
  <si>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</si>
  <si>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</si>
  <si>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</si>
  <si>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</si>
  <si>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</si>
  <si>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</si>
  <si>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</si>
  <si>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</si>
  <si>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</si>
  <si>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</si>
  <si>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</si>
  <si>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</si>
  <si>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</si>
  <si>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</si>
  <si>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</si>
  <si>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</si>
  <si>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</si>
  <si>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</si>
  <si>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</si>
  <si>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</si>
  <si>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</si>
  <si>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</si>
  <si>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</si>
  <si>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</si>
  <si>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</si>
  <si>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</si>
  <si>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</si>
  <si>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</si>
  <si>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</si>
  <si>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</si>
  <si>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</si>
  <si>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</si>
  <si>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</si>
  <si>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</si>
  <si>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</si>
  <si>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</si>
  <si>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</si>
  <si>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</si>
  <si>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</si>
  <si>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</si>
  <si>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</si>
  <si>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</si>
  <si>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</si>
  <si>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</si>
  <si>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</si>
  <si>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</si>
  <si>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</si>
  <si>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</si>
  <si>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</si>
  <si>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</si>
  <si>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</si>
  <si>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</si>
  <si>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</si>
  <si>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</si>
  <si>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</si>
  <si>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</si>
  <si>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</si>
  <si>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</si>
  <si>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</si>
  <si>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</si>
  <si>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</si>
  <si>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</si>
  <si>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</si>
  <si>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</si>
  <si>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</si>
  <si>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</si>
  <si>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</si>
  <si>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</si>
  <si>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</si>
  <si>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</si>
  <si>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</si>
  <si>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</si>
  <si>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</si>
  <si>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</si>
  <si>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</si>
  <si>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</si>
  <si>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</si>
  <si>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</si>
  <si>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</si>
  <si>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</si>
  <si>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</si>
  <si>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</si>
  <si>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</si>
  <si>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</si>
  <si>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</si>
  <si>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</si>
  <si>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</si>
  <si>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</si>
  <si>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</si>
  <si>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</si>
  <si>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</si>
  <si>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</si>
  <si>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</si>
  <si>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</si>
  <si>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</si>
  <si>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</si>
  <si>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</si>
  <si>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</si>
  <si>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</si>
  <si>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</si>
  <si>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</si>
  <si>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</si>
  <si>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</si>
  <si>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</si>
  <si>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</si>
  <si>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</si>
  <si>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</si>
  <si>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</si>
  <si>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</si>
  <si>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</si>
  <si>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</si>
  <si>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</si>
  <si>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</si>
  <si>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</si>
  <si>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</si>
  <si>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</si>
  <si>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</si>
  <si>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</si>
  <si>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</si>
  <si>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</si>
  <si>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</si>
  <si>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</si>
  <si>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</si>
  <si>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</si>
  <si>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</si>
  <si>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</si>
  <si>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</si>
  <si>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</si>
  <si>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</si>
  <si>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</si>
  <si>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</si>
  <si>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</si>
  <si>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</si>
  <si>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</si>
  <si>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</si>
  <si>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</si>
  <si>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</si>
  <si>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</si>
  <si>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</si>
  <si>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</si>
  <si>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</si>
  <si>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</si>
  <si>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</si>
  <si>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</si>
  <si>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</si>
  <si>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</si>
  <si>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</si>
  <si>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</si>
  <si>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</si>
  <si>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</si>
  <si>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</si>
  <si>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</si>
  <si>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</si>
  <si>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</si>
  <si>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</si>
  <si>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</si>
  <si>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</si>
  <si>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</si>
  <si>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</si>
  <si>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</si>
  <si>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</si>
  <si>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</si>
  <si>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</si>
  <si>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</si>
  <si>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</si>
  <si>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</si>
  <si>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</si>
  <si>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</si>
  <si>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</si>
  <si>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</si>
  <si>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</si>
  <si>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</si>
  <si>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</si>
  <si>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</si>
  <si>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</si>
  <si>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</si>
  <si>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</si>
  <si>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</si>
  <si>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</si>
  <si>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</si>
  <si>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</si>
  <si>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</si>
  <si>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</si>
  <si>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</si>
  <si>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</si>
  <si>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</si>
  <si>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</si>
  <si>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</si>
  <si>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</si>
  <si>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</si>
  <si>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</si>
  <si>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</si>
  <si>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</si>
  <si>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</si>
  <si>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</si>
  <si>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</si>
  <si>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</si>
  <si>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</si>
  <si>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</si>
  <si>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</si>
  <si>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</si>
  <si>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</si>
  <si>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</si>
  <si>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</si>
  <si>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</si>
  <si>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</si>
  <si>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</si>
  <si>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</si>
  <si>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</si>
  <si>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</si>
  <si>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</si>
  <si>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</si>
  <si>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</si>
  <si>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</si>
  <si>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</si>
  <si>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</si>
  <si>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</si>
  <si>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</si>
  <si>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</si>
  <si>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</si>
  <si>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</si>
  <si>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</si>
  <si>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</si>
  <si>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</si>
  <si>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</si>
  <si>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</si>
  <si>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</si>
  <si>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</si>
  <si>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</si>
  <si>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</si>
  <si>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</si>
  <si>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</si>
  <si>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</si>
  <si>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</si>
  <si>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</si>
  <si>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</si>
  <si>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</si>
  <si>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</si>
  <si>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</si>
  <si>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</si>
  <si>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</si>
  <si>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</si>
  <si>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</si>
  <si>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</si>
  <si>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</si>
  <si>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</si>
  <si>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</si>
  <si>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</si>
  <si>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</si>
  <si>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</si>
  <si>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</si>
  <si>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</si>
  <si>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</si>
  <si>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</si>
  <si>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</si>
  <si>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</si>
  <si>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</si>
  <si>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</si>
  <si>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</si>
  <si>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</si>
  <si>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</si>
  <si>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</si>
  <si>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</si>
  <si>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</si>
  <si>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</si>
  <si>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</si>
  <si>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</si>
  <si>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</si>
  <si>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</si>
  <si>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</si>
  <si>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</si>
  <si>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</si>
  <si>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</si>
  <si>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</si>
  <si>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</si>
  <si>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</si>
  <si>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</si>
  <si>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</si>
  <si>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</si>
  <si>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</si>
  <si>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</si>
  <si>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</si>
  <si>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</si>
  <si>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</si>
  <si>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</si>
  <si>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</si>
  <si>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</si>
  <si>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</si>
  <si>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</si>
  <si>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</si>
  <si>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</si>
  <si>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</si>
  <si>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</si>
  <si>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</si>
  <si>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</si>
  <si>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</si>
  <si>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</si>
  <si>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</si>
  <si>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</si>
  <si>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</si>
  <si>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</si>
  <si>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</si>
  <si>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</si>
  <si>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</si>
  <si>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</si>
  <si>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</si>
  <si>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</si>
  <si>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</si>
  <si>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</si>
  <si>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</si>
  <si>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</si>
  <si>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</si>
  <si>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</si>
  <si>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</si>
  <si>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</si>
  <si>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</si>
  <si>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</si>
  <si>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</si>
  <si>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</si>
  <si>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</si>
  <si>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</si>
  <si>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</si>
  <si>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</si>
  <si>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</si>
  <si>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</si>
  <si>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</si>
  <si>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</si>
  <si>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</si>
  <si>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</si>
  <si>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</si>
  <si>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</si>
  <si>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</si>
  <si>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</si>
  <si>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</si>
  <si>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</si>
  <si>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</si>
  <si>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</si>
  <si>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</si>
  <si>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</si>
  <si>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</si>
  <si>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</si>
  <si>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</si>
  <si>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</si>
  <si>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</si>
  <si>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</si>
  <si>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</si>
  <si>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</si>
  <si>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</si>
  <si>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</si>
  <si>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</si>
  <si>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</si>
  <si>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</si>
  <si>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</si>
  <si>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</si>
  <si>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</si>
  <si>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</si>
  <si>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</si>
  <si>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</si>
  <si>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</si>
  <si>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</si>
  <si>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</si>
  <si>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</si>
  <si>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</si>
  <si>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</si>
  <si>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</si>
  <si>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</si>
  <si>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</si>
  <si>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</si>
  <si>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</si>
  <si>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</si>
  <si>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</si>
  <si>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</si>
  <si>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</si>
  <si>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</si>
  <si>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</si>
  <si>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</si>
  <si>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</si>
  <si>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</si>
  <si>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</si>
  <si>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</si>
  <si>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</si>
  <si>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</si>
  <si>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</si>
  <si>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</si>
  <si>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</si>
  <si>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</si>
  <si>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</si>
  <si>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</si>
  <si>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</si>
  <si>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</si>
  <si>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</si>
  <si>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</si>
  <si>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</si>
  <si>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</si>
  <si>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</si>
  <si>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</si>
  <si>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</si>
  <si>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</si>
  <si>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</si>
  <si>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</si>
  <si>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</si>
  <si>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</si>
  <si>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</si>
  <si>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</si>
  <si>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</si>
  <si>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</si>
  <si>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</si>
  <si>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</si>
  <si>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</si>
  <si>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</si>
  <si>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</si>
  <si>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</si>
  <si>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</si>
  <si>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</si>
  <si>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</si>
  <si>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</si>
  <si>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</si>
  <si>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</si>
  <si>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</si>
  <si>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</si>
  <si>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</si>
  <si>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</si>
  <si>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</si>
  <si>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</si>
  <si>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</si>
  <si>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</si>
  <si>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</si>
  <si>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</si>
  <si>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</si>
  <si>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</si>
  <si>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</si>
  <si>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</si>
  <si>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</si>
  <si>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</si>
  <si>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</si>
  <si>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</si>
  <si>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</si>
  <si>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</si>
  <si>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</si>
  <si>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</si>
  <si>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</si>
  <si>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</si>
  <si>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</si>
  <si>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</si>
  <si>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</si>
  <si>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</si>
  <si>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</si>
  <si>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</si>
  <si>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</si>
  <si>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</si>
  <si>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</si>
  <si>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</si>
  <si>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</si>
  <si>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</si>
  <si>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</si>
  <si>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</si>
  <si>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</si>
  <si>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</si>
  <si>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</si>
  <si>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</si>
  <si>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</si>
  <si>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</si>
  <si>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</si>
  <si>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</si>
  <si>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</si>
  <si>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</si>
  <si>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</si>
  <si>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</si>
  <si>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</si>
  <si>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</si>
  <si>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</si>
  <si>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</si>
  <si>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</si>
  <si>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</si>
  <si>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</si>
  <si>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</si>
  <si>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</si>
  <si>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</si>
  <si>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</si>
  <si>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</si>
  <si>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</si>
  <si>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</si>
  <si>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</si>
  <si>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</si>
  <si>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</si>
  <si>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</si>
  <si>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</si>
  <si>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</si>
  <si>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</si>
  <si>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</si>
  <si>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</si>
  <si>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</si>
  <si>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</si>
  <si>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</si>
  <si>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</si>
  <si>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</si>
  <si>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</si>
  <si>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</si>
  <si>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</si>
  <si>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</si>
  <si>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</si>
  <si>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</si>
  <si>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</si>
  <si>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</si>
  <si>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</si>
  <si>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</si>
  <si>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</si>
  <si>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</si>
  <si>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</si>
  <si>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</si>
  <si>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</si>
  <si>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</si>
  <si>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</si>
  <si>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</si>
  <si>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</si>
  <si>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</si>
  <si>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</si>
  <si>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</si>
  <si>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</si>
  <si>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</si>
  <si>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</si>
  <si>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</si>
  <si>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</si>
  <si>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</si>
  <si>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</si>
  <si>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</si>
  <si>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</si>
  <si>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</si>
  <si>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</si>
  <si>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</si>
  <si>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</si>
  <si>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</si>
  <si>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</si>
  <si>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</si>
  <si>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</si>
  <si>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</si>
  <si>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</si>
  <si>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</si>
  <si>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</si>
  <si>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</si>
  <si>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</si>
  <si>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</si>
  <si>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</si>
  <si>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</si>
  <si>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</si>
  <si>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</si>
  <si>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</si>
  <si>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</si>
  <si>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</si>
  <si>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</si>
  <si>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</si>
  <si>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</si>
  <si>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</si>
  <si>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</si>
  <si>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</si>
  <si>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</si>
  <si>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</si>
  <si>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</si>
  <si>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</si>
  <si>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</si>
  <si>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</si>
  <si>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</si>
  <si>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</si>
  <si>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</si>
  <si>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</si>
  <si>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</si>
  <si>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</si>
  <si>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</si>
  <si>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</si>
  <si>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</si>
  <si>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</si>
  <si>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</si>
  <si>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</si>
  <si>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</si>
  <si>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</si>
  <si>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</si>
  <si>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</si>
  <si>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</si>
  <si>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</si>
  <si>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</si>
  <si>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</si>
  <si>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</si>
  <si>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</si>
  <si>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</si>
  <si>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</si>
  <si>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</si>
  <si>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</si>
  <si>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</si>
  <si>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</si>
  <si>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</si>
  <si>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</si>
  <si>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</si>
  <si>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</si>
  <si>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</si>
  <si>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</si>
  <si>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</si>
  <si>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</si>
  <si>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</si>
  <si>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</si>
  <si>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</si>
  <si>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</si>
  <si>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</si>
  <si>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</si>
  <si>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</si>
  <si>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</si>
  <si>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</si>
  <si>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</si>
  <si>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</si>
  <si>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</si>
  <si>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</si>
  <si>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</si>
  <si>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</si>
  <si>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</si>
  <si>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</si>
  <si>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</si>
  <si>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</si>
  <si>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</si>
  <si>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</si>
  <si>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</si>
  <si>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</si>
  <si>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</si>
  <si>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</si>
  <si>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</si>
  <si>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</si>
  <si>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</si>
  <si>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</si>
  <si>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</si>
  <si>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</si>
  <si>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</si>
  <si>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</si>
  <si>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</si>
  <si>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</si>
  <si>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</si>
  <si>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</si>
  <si>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</si>
  <si>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</si>
  <si>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</si>
  <si>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</si>
  <si>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</si>
  <si>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</si>
  <si>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</si>
  <si>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</si>
  <si>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</si>
  <si>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</si>
  <si>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</si>
  <si>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</si>
  <si>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</si>
  <si>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</si>
  <si>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</si>
  <si>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</si>
  <si>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</si>
  <si>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</si>
  <si>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</si>
  <si>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</si>
  <si>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</si>
  <si>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</si>
  <si>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</si>
  <si>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</si>
  <si>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</si>
  <si>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</si>
  <si>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</si>
  <si>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</si>
  <si>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</si>
  <si>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</si>
  <si>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</si>
  <si>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</si>
  <si>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</si>
  <si>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</si>
  <si>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</si>
  <si>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</si>
  <si>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</si>
  <si>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</si>
  <si>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</si>
  <si>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</si>
  <si>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</si>
  <si>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</si>
  <si>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</si>
  <si>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</si>
  <si>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</si>
  <si>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</si>
  <si>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</si>
  <si>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</si>
  <si>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</si>
  <si>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</si>
  <si>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</si>
  <si>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</si>
  <si>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</si>
  <si>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</si>
  <si>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</si>
  <si>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</si>
  <si>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</si>
  <si>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</si>
  <si>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</si>
  <si>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</si>
  <si>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</si>
  <si>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</si>
  <si>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</si>
  <si>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</si>
  <si>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</si>
  <si>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</si>
  <si>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</si>
  <si>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</si>
  <si>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</si>
  <si>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</si>
  <si>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</si>
  <si>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</si>
  <si>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</si>
  <si>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</si>
  <si>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</si>
  <si>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</si>
  <si>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</si>
  <si>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</si>
  <si>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</si>
  <si>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</si>
  <si>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</si>
  <si>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</si>
  <si>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</si>
  <si>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</si>
  <si>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</si>
  <si>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</si>
  <si>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</si>
  <si>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</si>
  <si>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</si>
  <si>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</si>
  <si>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</si>
  <si>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</si>
  <si>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</si>
  <si>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</si>
  <si>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</si>
  <si>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</si>
  <si>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</si>
  <si>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</si>
  <si>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</si>
  <si>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</si>
  <si>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</si>
  <si>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</si>
  <si>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</si>
  <si>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</si>
  <si>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</si>
  <si>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</si>
  <si>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</si>
  <si>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</si>
  <si>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</si>
  <si>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</si>
  <si>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</si>
  <si>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</si>
  <si>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</si>
  <si>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</si>
  <si>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</si>
  <si>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</si>
  <si>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</si>
  <si>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</si>
  <si>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</si>
  <si>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</si>
  <si>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</si>
  <si>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</si>
  <si>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</si>
  <si>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</si>
  <si>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</si>
  <si>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</si>
  <si>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</si>
  <si>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</si>
  <si>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</si>
  <si>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</si>
  <si>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</si>
  <si>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</si>
  <si>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</si>
  <si>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</si>
  <si>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</si>
  <si>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</si>
  <si>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</si>
  <si>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</si>
  <si>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</si>
  <si>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</si>
  <si>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</si>
  <si>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</si>
  <si>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</si>
  <si>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</si>
  <si>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</si>
  <si>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</si>
  <si>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</si>
  <si>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</si>
  <si>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</si>
  <si>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</si>
  <si>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</si>
  <si>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</si>
  <si>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</si>
  <si>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</si>
  <si>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</si>
  <si>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</si>
  <si>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</si>
  <si>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</si>
  <si>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</si>
  <si>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</si>
  <si>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</si>
  <si>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</si>
  <si>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</si>
  <si>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</si>
  <si>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</si>
  <si>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</si>
  <si>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</si>
  <si>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</si>
  <si>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</si>
  <si>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</si>
  <si>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</si>
  <si>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</si>
  <si>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</si>
  <si>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</si>
  <si>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</si>
  <si>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</si>
  <si>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</si>
  <si>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</si>
  <si>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</si>
  <si>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</si>
  <si>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</si>
  <si>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</si>
  <si>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</si>
  <si>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</si>
  <si>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</si>
  <si>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</si>
  <si>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</si>
  <si>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</si>
  <si>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</si>
  <si>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</si>
  <si>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</si>
  <si>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</si>
  <si>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</si>
  <si>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</si>
  <si>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</si>
  <si>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</si>
  <si>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</si>
  <si>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</si>
  <si>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</si>
  <si>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</si>
  <si>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</si>
  <si>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</si>
  <si>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</si>
  <si>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</si>
  <si>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</si>
  <si>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</si>
  <si>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</si>
  <si>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</si>
  <si>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</si>
  <si>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</si>
  <si>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</si>
  <si>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</si>
  <si>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</si>
  <si>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</si>
  <si>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</si>
  <si>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</si>
  <si>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</si>
  <si>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</si>
  <si>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</si>
  <si>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</si>
  <si>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</si>
  <si>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</si>
  <si>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</si>
  <si>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</si>
  <si>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</si>
  <si>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</si>
  <si>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</si>
  <si>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</si>
  <si>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</si>
  <si>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</si>
  <si>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</si>
  <si>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</si>
  <si>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</si>
  <si>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</si>
  <si>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</si>
  <si>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</si>
  <si>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</si>
  <si>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</si>
  <si>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</si>
  <si>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</si>
  <si>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</si>
  <si>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</si>
  <si>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</si>
  <si>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</si>
  <si>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</si>
  <si>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</si>
  <si>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</si>
  <si>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</si>
  <si>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</si>
  <si>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</si>
  <si>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</si>
  <si>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</si>
  <si>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</si>
  <si>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</si>
  <si>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</si>
  <si>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</si>
  <si>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</si>
  <si>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</si>
  <si>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</si>
  <si>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</si>
  <si>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</si>
  <si>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</si>
  <si>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</si>
  <si>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</si>
  <si>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</si>
  <si>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</si>
  <si>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</si>
  <si>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</si>
  <si>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</si>
  <si>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</si>
  <si>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</si>
  <si>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</si>
  <si>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</si>
  <si>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</si>
  <si>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</si>
  <si>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</si>
  <si>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</si>
  <si>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</si>
  <si>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</si>
  <si>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</si>
  <si>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</si>
  <si>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</si>
  <si>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</si>
  <si>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</si>
  <si>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</si>
  <si>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</si>
  <si>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</si>
  <si>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</si>
  <si>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</si>
  <si>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</si>
  <si>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</si>
  <si>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</si>
  <si>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</si>
  <si>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</si>
  <si>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</si>
  <si>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</si>
  <si>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</si>
  <si>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</si>
  <si>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</si>
  <si>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</si>
  <si>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</si>
  <si>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</si>
  <si>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</si>
  <si>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</si>
  <si>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</si>
  <si>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</si>
  <si>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</si>
  <si>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</si>
  <si>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</si>
  <si>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</si>
  <si>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</si>
  <si>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</si>
  <si>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</si>
  <si>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</si>
  <si>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</si>
  <si>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</si>
  <si>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</si>
  <si>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</si>
  <si>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</si>
  <si>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</si>
  <si>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</si>
  <si>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</si>
  <si>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</si>
  <si>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</si>
  <si>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</si>
  <si>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</si>
  <si>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</si>
  <si>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</si>
  <si>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</si>
  <si>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</si>
  <si>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</si>
  <si>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</si>
  <si>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</si>
  <si>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</si>
  <si>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</si>
  <si>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</si>
  <si>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</si>
  <si>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</si>
  <si>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</si>
  <si>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</si>
  <si>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</si>
  <si>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</si>
  <si>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</si>
  <si>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</si>
  <si>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</si>
  <si>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</si>
  <si>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</si>
  <si>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</si>
  <si>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</si>
  <si>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</si>
  <si>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</si>
  <si>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</si>
  <si>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</si>
  <si>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</si>
  <si>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</si>
  <si>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</si>
  <si>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</si>
  <si>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</si>
  <si>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</si>
  <si>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</si>
  <si>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</si>
  <si>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</si>
  <si>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</si>
  <si>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</si>
  <si>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</si>
  <si>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</si>
  <si>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</si>
  <si>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</si>
  <si>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</si>
  <si>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</si>
  <si>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</si>
  <si>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</si>
  <si>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</si>
  <si>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</si>
  <si>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</si>
  <si>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</si>
  <si>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</si>
  <si>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</si>
  <si>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</si>
  <si>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</si>
  <si>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</si>
  <si>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</si>
  <si>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</si>
  <si>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</si>
  <si>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</si>
  <si>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</si>
  <si>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</si>
  <si>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</si>
  <si>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</si>
  <si>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</si>
  <si>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</si>
  <si>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</si>
  <si>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</si>
  <si>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</si>
  <si>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</si>
  <si>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</si>
  <si>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</si>
  <si>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</si>
  <si>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</si>
  <si>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</si>
  <si>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</si>
  <si>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</si>
  <si>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</si>
  <si>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</si>
  <si>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</si>
  <si>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</si>
  <si>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</si>
  <si>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</si>
  <si>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</si>
  <si>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</si>
  <si>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</si>
  <si>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</si>
  <si>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</si>
  <si>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</si>
  <si>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</si>
  <si>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</si>
  <si>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</si>
  <si>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</si>
  <si>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</si>
  <si>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</si>
  <si>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</si>
  <si>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</si>
  <si>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</si>
  <si>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</si>
  <si>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</si>
  <si>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</si>
  <si>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</si>
  <si>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</si>
  <si>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</si>
  <si>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</si>
  <si>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</si>
  <si>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</si>
  <si>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</si>
  <si>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</si>
  <si>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</si>
  <si>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</si>
  <si>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</si>
  <si>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</si>
  <si>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</si>
  <si>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</si>
  <si>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</si>
  <si>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</si>
  <si>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</si>
  <si>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</si>
  <si>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</si>
  <si>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</si>
  <si>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</si>
  <si>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</si>
  <si>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</si>
  <si>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</si>
  <si>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</si>
  <si>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</si>
  <si>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</si>
  <si>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</si>
  <si>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</si>
  <si>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</si>
  <si>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</si>
  <si>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</si>
  <si>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</si>
  <si>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</si>
  <si>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</si>
  <si>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</si>
  <si>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</si>
  <si>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</si>
  <si>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</si>
  <si>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</si>
  <si>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</si>
  <si>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</si>
  <si>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</si>
  <si>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</si>
  <si>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</si>
  <si>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</si>
  <si>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</si>
  <si>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</si>
  <si>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</si>
  <si>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</si>
  <si>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</si>
  <si>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</si>
  <si>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</si>
  <si>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</si>
  <si>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</si>
  <si>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</si>
  <si>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</si>
  <si>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</si>
  <si>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</si>
  <si>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</si>
  <si>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</si>
  <si>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</si>
  <si>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</si>
  <si>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</si>
  <si>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</si>
  <si>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</si>
  <si>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</si>
  <si>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</si>
  <si>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</si>
  <si>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</si>
  <si>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</si>
  <si>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</si>
  <si>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</si>
  <si>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</si>
  <si>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</si>
  <si>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</si>
  <si>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</si>
  <si>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</si>
  <si>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</si>
  <si>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</si>
  <si>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</si>
  <si>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</si>
  <si>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</si>
  <si>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</si>
  <si>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</si>
  <si>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</si>
  <si>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</si>
  <si>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</si>
  <si>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</si>
  <si>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</si>
  <si>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</si>
  <si>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</si>
  <si>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</si>
  <si>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</si>
  <si>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</si>
  <si>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</si>
  <si>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</si>
  <si>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</si>
  <si>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</si>
  <si>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</si>
  <si>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</si>
  <si>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</si>
  <si>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</si>
  <si>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</si>
  <si>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</si>
  <si>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</si>
  <si>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</si>
  <si>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</si>
  <si>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</si>
  <si>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</si>
  <si>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</si>
  <si>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</si>
  <si>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</si>
  <si>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</si>
  <si>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</si>
  <si>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</si>
  <si>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</si>
  <si>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</si>
  <si>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</si>
  <si>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</si>
  <si>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</si>
  <si>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</si>
  <si>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</si>
  <si>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</si>
  <si>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</si>
  <si>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</si>
  <si>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</si>
  <si>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</si>
  <si>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</si>
  <si>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</si>
  <si>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</si>
  <si>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</si>
  <si>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</si>
  <si>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</si>
  <si>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</si>
  <si>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</si>
  <si>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</si>
  <si>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</si>
  <si>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</si>
  <si>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</si>
  <si>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</si>
  <si>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</si>
  <si>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</si>
  <si>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</si>
  <si>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</si>
  <si>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</si>
  <si>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</si>
  <si>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</si>
  <si>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</si>
  <si>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</si>
  <si>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</si>
  <si>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</si>
  <si>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</si>
  <si>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</si>
  <si>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</si>
  <si>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</si>
  <si>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</si>
  <si>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</si>
  <si>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</si>
  <si>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</si>
  <si>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</si>
  <si>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</si>
  <si>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</si>
  <si>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</si>
  <si>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</si>
  <si>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</si>
  <si>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</si>
  <si>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</si>
  <si>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</si>
  <si>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</si>
  <si>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</si>
  <si>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</si>
  <si>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</si>
  <si>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</si>
  <si>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</si>
  <si>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</si>
  <si>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</si>
  <si>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</si>
  <si>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</si>
  <si>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</si>
  <si>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</si>
  <si>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</si>
  <si>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</si>
  <si>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</si>
  <si>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</si>
  <si>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</si>
  <si>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</si>
  <si>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</si>
  <si>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</si>
  <si>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</si>
  <si>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</si>
  <si>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</si>
  <si>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</si>
  <si>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</si>
  <si>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</si>
  <si>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</si>
  <si>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</si>
  <si>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</si>
  <si>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</si>
  <si>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</si>
  <si>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</si>
  <si>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</si>
  <si>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</si>
  <si>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</si>
  <si>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</si>
  <si>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</si>
  <si>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</si>
  <si>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</si>
  <si>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</si>
  <si>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</si>
  <si>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</si>
  <si>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</si>
  <si>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</si>
  <si>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</si>
  <si>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</si>
  <si>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</si>
  <si>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</si>
  <si>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</si>
  <si>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</si>
  <si>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</si>
  <si>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</si>
  <si>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</si>
  <si>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</si>
  <si>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</si>
  <si>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</si>
  <si>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</si>
  <si>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</si>
  <si>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</si>
  <si>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</si>
  <si>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</si>
  <si>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</si>
  <si>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</si>
  <si>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</si>
  <si>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</si>
  <si>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</si>
  <si>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</si>
  <si>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</si>
  <si>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</si>
  <si>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</si>
  <si>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</si>
  <si>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</si>
  <si>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</si>
  <si>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</si>
  <si>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</si>
  <si>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</si>
  <si>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</si>
  <si>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</si>
  <si>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</si>
  <si>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</si>
  <si>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</si>
  <si>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</si>
  <si>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</si>
  <si>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</si>
  <si>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</si>
  <si>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</si>
  <si>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</si>
  <si>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</si>
  <si>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</si>
  <si>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</si>
  <si>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</si>
  <si>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</si>
  <si>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</si>
  <si>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</si>
  <si>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</si>
  <si>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</si>
  <si>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</si>
  <si>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</si>
  <si>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</si>
  <si>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</si>
  <si>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</si>
  <si>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</si>
  <si>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</si>
  <si>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</si>
  <si>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</si>
  <si>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</si>
  <si>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</si>
  <si>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</si>
  <si>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</si>
  <si>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</si>
  <si>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</si>
  <si>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</si>
  <si>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</si>
  <si>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</si>
  <si>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</si>
  <si>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</si>
  <si>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</si>
  <si>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</si>
  <si>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</si>
  <si>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</si>
  <si>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</si>
  <si>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</si>
  <si>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</si>
  <si>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</si>
  <si>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</si>
  <si>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</si>
  <si>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</si>
  <si>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</si>
  <si>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</si>
  <si>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</si>
  <si>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</si>
  <si>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</si>
  <si>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</si>
  <si>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</si>
  <si>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</si>
  <si>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</si>
  <si>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</si>
  <si>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</si>
  <si>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</si>
  <si>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</si>
  <si>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</si>
  <si>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</si>
  <si>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</si>
  <si>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</si>
  <si>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</si>
  <si>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</si>
  <si>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</si>
  <si>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</si>
  <si>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</si>
  <si>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</si>
  <si>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</si>
  <si>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</si>
  <si>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</si>
  <si>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</si>
  <si>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</si>
  <si>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</si>
  <si>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</si>
  <si>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</si>
  <si>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</si>
  <si>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</si>
  <si>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</si>
  <si>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</si>
  <si>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</si>
  <si>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</si>
  <si>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</si>
  <si>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</si>
  <si>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</si>
  <si>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</si>
  <si>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</si>
  <si>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</si>
  <si>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</si>
  <si>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</si>
  <si>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</si>
  <si>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</si>
  <si>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</si>
  <si>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</si>
  <si>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</si>
  <si>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</si>
  <si>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</si>
  <si>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</si>
  <si>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</si>
  <si>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</si>
  <si>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</si>
  <si>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</si>
  <si>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</si>
  <si>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</si>
  <si>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</si>
  <si>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</si>
  <si>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</si>
  <si>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</si>
  <si>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</si>
  <si>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</si>
  <si>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</si>
  <si>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</si>
  <si>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</si>
  <si>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</si>
  <si>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</si>
  <si>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</si>
  <si>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</si>
  <si>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</si>
  <si>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</si>
  <si>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</si>
  <si>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</si>
  <si>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</si>
  <si>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</si>
  <si>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</si>
  <si>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</si>
  <si>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</si>
  <si>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</si>
  <si>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</si>
  <si>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</si>
  <si>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</si>
  <si>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</si>
  <si>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</si>
  <si>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</si>
  <si>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</si>
  <si>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</si>
  <si>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</si>
  <si>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</si>
  <si>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</si>
  <si>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</si>
  <si>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</si>
  <si>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</si>
  <si>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</si>
  <si>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</si>
  <si>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</si>
  <si>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</si>
  <si>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</si>
  <si>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</si>
  <si>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</si>
  <si>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</si>
  <si>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</si>
  <si>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</si>
  <si>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</si>
  <si>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</si>
  <si>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</si>
  <si>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</si>
  <si>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</si>
  <si>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</si>
  <si>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</si>
  <si>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</si>
  <si>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</si>
  <si>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</si>
  <si>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</si>
  <si>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</si>
  <si>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</si>
  <si>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</si>
  <si>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</si>
  <si>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</si>
  <si>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</si>
  <si>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</si>
  <si>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</si>
  <si>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</si>
  <si>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</si>
  <si>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</si>
  <si>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</si>
  <si>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</si>
  <si>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</si>
  <si>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</si>
  <si>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</si>
  <si>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</si>
  <si>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</si>
  <si>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</si>
  <si>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</si>
  <si>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</si>
  <si>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</si>
  <si>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</si>
  <si>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</si>
  <si>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</si>
  <si>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</si>
  <si>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</si>
  <si>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</si>
  <si>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</si>
  <si>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</si>
  <si>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</si>
  <si>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</si>
  <si>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</si>
  <si>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</si>
  <si>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</si>
  <si>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</si>
  <si>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</si>
  <si>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</si>
  <si>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</si>
  <si>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</si>
  <si>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</si>
  <si>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</si>
  <si>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</si>
  <si>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</si>
  <si>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</si>
  <si>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</si>
  <si>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</si>
  <si>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</si>
  <si>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</si>
  <si>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</si>
  <si>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</si>
  <si>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</si>
  <si>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</si>
  <si>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</si>
  <si>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</si>
  <si>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</si>
  <si>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</si>
  <si>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</si>
  <si>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</si>
  <si>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</si>
  <si>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</si>
  <si>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</si>
  <si>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</si>
  <si>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</si>
  <si>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</si>
  <si>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</si>
  <si>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</si>
  <si>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</si>
  <si>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</si>
  <si>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</si>
  <si>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</si>
  <si>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</si>
  <si>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</si>
  <si>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</si>
  <si>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</si>
  <si>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</si>
  <si>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</si>
  <si>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</si>
  <si>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</si>
  <si>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</si>
  <si>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</si>
  <si>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</si>
  <si>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</si>
  <si>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</si>
  <si>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</si>
  <si>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</si>
  <si>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</si>
  <si>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</si>
  <si>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</si>
  <si>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</si>
  <si>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</si>
  <si>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</si>
  <si>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</si>
  <si>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</si>
  <si>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</si>
  <si>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</si>
  <si>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</si>
  <si>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</si>
  <si>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</si>
  <si>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</si>
  <si>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</si>
  <si>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</si>
  <si>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</si>
  <si>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</si>
  <si>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</si>
  <si>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</si>
  <si>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</si>
  <si>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</si>
  <si>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</si>
  <si>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</si>
  <si>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</si>
  <si>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</si>
  <si>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</si>
  <si>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</si>
  <si>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</si>
  <si>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</si>
  <si>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</si>
  <si>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</si>
  <si>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</si>
  <si>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</si>
  <si>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</si>
  <si>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</si>
  <si>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</si>
  <si>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</si>
  <si>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</si>
  <si>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</si>
  <si>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</si>
  <si>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</si>
  <si>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</si>
  <si>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</si>
  <si>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</si>
  <si>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</si>
  <si>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</si>
  <si>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</si>
  <si>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</si>
  <si>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</si>
  <si>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</si>
  <si>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</si>
  <si>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</si>
  <si>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</si>
  <si>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</si>
  <si>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</si>
  <si>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</si>
  <si>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</si>
  <si>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</si>
  <si>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</si>
  <si>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</si>
  <si>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</si>
  <si>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</si>
  <si>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</si>
  <si>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</si>
  <si>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</si>
  <si>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</si>
  <si>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</si>
  <si>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</si>
  <si>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</si>
  <si>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</si>
  <si>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</si>
  <si>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</si>
  <si>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</si>
  <si>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</si>
  <si>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</si>
  <si>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</si>
  <si>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</si>
  <si>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</si>
  <si>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</si>
  <si>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</si>
  <si>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</si>
  <si>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</si>
  <si>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</si>
  <si>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</si>
  <si>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</si>
  <si>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</si>
  <si>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</si>
  <si>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</si>
  <si>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</si>
  <si>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</si>
  <si>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</si>
  <si>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</si>
  <si>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</si>
  <si>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</si>
  <si>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</si>
  <si>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</si>
  <si>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</si>
  <si>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</si>
  <si>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</si>
  <si>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</si>
  <si>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</si>
  <si>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</si>
  <si>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</si>
  <si>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</si>
  <si>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</si>
  <si>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</si>
  <si>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</si>
  <si>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</si>
  <si>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</si>
  <si>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</si>
  <si>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</si>
  <si>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</si>
  <si>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</si>
  <si>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</si>
  <si>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</si>
  <si>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</si>
  <si>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</si>
  <si>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</si>
  <si>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</si>
  <si>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</si>
  <si>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</si>
  <si>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</si>
  <si>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</si>
  <si>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</si>
  <si>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</si>
  <si>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</si>
  <si>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</si>
  <si>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</si>
  <si>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</si>
  <si>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</si>
  <si>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</si>
  <si>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</si>
  <si>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</si>
  <si>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</si>
  <si>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</si>
  <si>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</si>
  <si>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</si>
  <si>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</si>
  <si>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</si>
  <si>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</si>
  <si>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</si>
  <si>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</si>
  <si>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</si>
  <si>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</si>
  <si>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</si>
  <si>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</si>
  <si>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</si>
  <si>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</si>
  <si>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</si>
  <si>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</si>
  <si>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</si>
  <si>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</si>
  <si>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</si>
  <si>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</si>
  <si>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</si>
  <si>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</si>
  <si>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</si>
  <si>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</si>
  <si>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</si>
  <si>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</si>
  <si>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</si>
  <si>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</si>
  <si>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</si>
  <si>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</si>
  <si>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</si>
  <si>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</si>
  <si>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</si>
  <si>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</si>
  <si>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</si>
  <si>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</si>
  <si>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</si>
  <si>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</si>
  <si>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</si>
  <si>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</si>
  <si>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</si>
  <si>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</si>
  <si>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</si>
  <si>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</si>
  <si>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</si>
  <si>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</si>
  <si>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</si>
  <si>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</si>
  <si>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</si>
  <si>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</si>
  <si>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</si>
  <si>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</si>
  <si>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</si>
  <si>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</si>
  <si>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</si>
  <si>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</si>
  <si>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</si>
  <si>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</si>
  <si>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</si>
  <si>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</si>
  <si>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</si>
  <si>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</si>
  <si>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</si>
  <si>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</si>
  <si>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</si>
  <si>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</si>
  <si>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</si>
  <si>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</si>
  <si>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</si>
  <si>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</si>
  <si>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</si>
  <si>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</si>
  <si>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</si>
  <si>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</si>
  <si>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</si>
  <si>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</si>
  <si>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</si>
  <si>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</si>
  <si>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</si>
  <si>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</si>
  <si>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</si>
  <si>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</si>
  <si>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</si>
  <si>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</si>
  <si>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</si>
  <si>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</si>
  <si>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</si>
  <si>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</si>
  <si>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</si>
  <si>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</si>
  <si>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</si>
  <si>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</si>
  <si>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</si>
  <si>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</si>
  <si>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</si>
  <si>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</si>
  <si>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</si>
  <si>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</si>
  <si>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</si>
  <si>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</si>
  <si>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</si>
  <si>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</si>
  <si>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</si>
  <si>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</si>
  <si>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</si>
  <si>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</si>
  <si>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</si>
  <si>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</si>
  <si>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</si>
  <si>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</si>
  <si>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</si>
  <si>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</si>
  <si>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</si>
  <si>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</si>
  <si>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</si>
  <si>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</si>
  <si>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</si>
  <si>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</si>
  <si>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</si>
  <si>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</si>
  <si>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</si>
  <si>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</si>
  <si>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</si>
  <si>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</si>
  <si>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</si>
  <si>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</si>
  <si>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</si>
  <si>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</si>
  <si>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</si>
  <si>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</si>
  <si>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</si>
  <si>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</si>
  <si>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</si>
  <si>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</si>
  <si>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</si>
  <si>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</si>
  <si>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</si>
  <si>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</si>
  <si>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</si>
  <si>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</si>
  <si>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</si>
  <si>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</si>
  <si>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</si>
  <si>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</si>
  <si>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</si>
  <si>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</si>
  <si>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</si>
  <si>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</si>
  <si>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</si>
  <si>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</si>
  <si>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</si>
  <si>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</si>
  <si>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</si>
  <si>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</si>
  <si>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</si>
  <si>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</si>
  <si>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</si>
  <si>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</si>
  <si>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</si>
  <si>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</si>
  <si>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</si>
  <si>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</si>
  <si>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</si>
  <si>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</si>
  <si>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</si>
  <si>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</si>
  <si>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</si>
  <si>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</si>
  <si>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</si>
  <si>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</si>
  <si>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</si>
  <si>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</si>
  <si>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</si>
  <si>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</si>
  <si>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</si>
  <si>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</si>
  <si>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</si>
  <si>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</si>
  <si>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</si>
  <si>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</si>
  <si>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</si>
  <si>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</si>
  <si>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</si>
  <si>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</si>
  <si>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</si>
  <si>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</si>
  <si>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</si>
  <si>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</si>
  <si>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</si>
  <si>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</si>
  <si>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</si>
  <si>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</si>
  <si>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</si>
  <si>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</si>
  <si>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</si>
  <si>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</si>
  <si>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</si>
  <si>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</si>
  <si>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</si>
  <si>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</si>
  <si>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</si>
  <si>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</si>
  <si>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</si>
  <si>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</si>
  <si>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</si>
  <si>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</si>
  <si>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</si>
  <si>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</si>
  <si>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</si>
  <si>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</si>
  <si>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</si>
  <si>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</si>
  <si>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</si>
  <si>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</si>
  <si>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</si>
  <si>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</si>
  <si>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</si>
  <si>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</si>
  <si>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</si>
  <si>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</si>
  <si>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</si>
  <si>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</si>
  <si>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</si>
  <si>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</si>
  <si>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</si>
  <si>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</si>
  <si>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</si>
  <si>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</si>
  <si>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</si>
  <si>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</si>
  <si>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</si>
  <si>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</si>
  <si>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</si>
  <si>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</si>
  <si>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</si>
  <si>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</si>
  <si>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</si>
  <si>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</si>
  <si>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</si>
  <si>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</si>
  <si>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</si>
  <si>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</si>
  <si>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</si>
  <si>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</si>
  <si>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</si>
  <si>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</si>
  <si>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</si>
  <si>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</si>
  <si>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</si>
  <si>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</si>
  <si>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</si>
  <si>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</si>
  <si>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</si>
  <si>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</si>
  <si>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</si>
  <si>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</si>
  <si>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</si>
  <si>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</si>
  <si>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</si>
  <si>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</si>
  <si>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</si>
  <si>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</si>
  <si>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</si>
  <si>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</si>
  <si>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</si>
  <si>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</si>
  <si>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</si>
  <si>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</si>
  <si>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</si>
  <si>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</si>
  <si>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</si>
  <si>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</si>
  <si>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</si>
  <si>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</si>
  <si>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</si>
  <si>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</si>
  <si>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</si>
  <si>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</si>
  <si>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</si>
  <si>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</si>
  <si>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</si>
  <si>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</si>
  <si>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</si>
  <si>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</si>
  <si>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</si>
  <si>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</si>
  <si>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</si>
  <si>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</si>
  <si>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</si>
  <si>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</si>
  <si>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</si>
  <si>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</si>
  <si>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</si>
  <si>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</si>
  <si>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</si>
  <si>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</si>
  <si>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</si>
  <si>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</si>
  <si>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</si>
  <si>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</si>
  <si>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</si>
  <si>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</si>
  <si>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</si>
  <si>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</si>
  <si>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</si>
  <si>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</si>
  <si>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</si>
  <si>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</si>
  <si>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</si>
  <si>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</si>
  <si>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</si>
  <si>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</si>
  <si>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</si>
  <si>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</si>
  <si>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</si>
  <si>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</si>
  <si>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</si>
  <si>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</si>
  <si>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</si>
  <si>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</si>
  <si>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</si>
  <si>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</si>
  <si>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</si>
  <si>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</si>
  <si>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</si>
  <si>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</si>
  <si>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</si>
  <si>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</si>
  <si>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</si>
  <si>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</si>
  <si>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</si>
  <si>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</si>
  <si>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</si>
  <si>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</si>
  <si>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</si>
  <si>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</si>
  <si>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</si>
  <si>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</si>
  <si>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</si>
  <si>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</si>
  <si>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</si>
  <si>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</si>
  <si>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</si>
  <si>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</si>
  <si>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</si>
  <si>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</si>
  <si>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</si>
  <si>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</si>
  <si>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</si>
  <si>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</si>
  <si>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</si>
  <si>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</si>
  <si>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</si>
  <si>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</si>
  <si>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</si>
  <si>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</si>
  <si>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</si>
  <si>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</si>
  <si>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</si>
  <si>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</si>
  <si>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</si>
  <si>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</si>
  <si>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</si>
  <si>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</si>
  <si>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</si>
  <si>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</si>
  <si>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</si>
  <si>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</si>
  <si>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</si>
  <si>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</si>
  <si>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</si>
  <si>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</si>
  <si>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</si>
  <si>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</si>
  <si>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</si>
  <si>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</si>
  <si>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</si>
  <si>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</si>
  <si>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</si>
  <si>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</si>
  <si>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</si>
  <si>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</si>
  <si>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</si>
  <si>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</si>
  <si>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</si>
  <si>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</si>
  <si>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</si>
  <si>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</si>
  <si>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</si>
  <si>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</si>
  <si>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</si>
  <si>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</si>
  <si>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</si>
  <si>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</si>
  <si>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</si>
  <si>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</si>
  <si>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</si>
  <si>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</si>
  <si>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</si>
  <si>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</si>
  <si>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</si>
  <si>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</si>
  <si>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</si>
  <si>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</si>
  <si>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</si>
  <si>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</si>
  <si>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</si>
  <si>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</si>
  <si>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</si>
  <si>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</si>
  <si>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</si>
  <si>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</si>
  <si>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</si>
  <si>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</si>
  <si>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</si>
  <si>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</si>
  <si>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</si>
  <si>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</si>
  <si>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</si>
  <si>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</si>
  <si>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</si>
  <si>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</si>
  <si>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</si>
  <si>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</si>
  <si>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</si>
  <si>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</si>
  <si>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</si>
  <si>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</si>
  <si>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</si>
  <si>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</si>
  <si>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</si>
  <si>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</si>
  <si>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</si>
  <si>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</si>
  <si>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</si>
  <si>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</si>
  <si>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</si>
  <si>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</si>
  <si>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</si>
  <si>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</si>
  <si>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</si>
  <si>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</si>
  <si>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</si>
  <si>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</si>
  <si>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</si>
  <si>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</si>
  <si>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</si>
  <si>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</si>
  <si>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</si>
  <si>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</si>
  <si>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</si>
  <si>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</si>
  <si>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</si>
  <si>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</si>
  <si>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</si>
  <si>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</si>
  <si>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</si>
  <si>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</si>
  <si>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</si>
  <si>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</si>
  <si>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</si>
  <si>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</si>
  <si>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</si>
  <si>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</si>
  <si>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</si>
  <si>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</si>
  <si>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</si>
  <si>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</si>
  <si>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</si>
  <si>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</si>
  <si>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</si>
  <si>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</si>
  <si>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</si>
  <si>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</si>
  <si>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</si>
  <si>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</si>
  <si>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</si>
  <si>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</si>
  <si>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</si>
  <si>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</si>
  <si>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</si>
  <si>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</si>
  <si>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</si>
  <si>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</si>
  <si>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</si>
  <si>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</si>
  <si>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</si>
  <si>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</si>
  <si>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</si>
  <si>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</si>
  <si>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</si>
  <si>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</si>
  <si>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</si>
  <si>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</si>
  <si>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</si>
  <si>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</si>
  <si>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</si>
  <si>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</si>
  <si>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</si>
  <si>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</si>
  <si>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</si>
  <si>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</si>
  <si>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</si>
  <si>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</si>
  <si>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</si>
  <si>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</si>
  <si>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</si>
  <si>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</si>
  <si>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</si>
  <si>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</si>
  <si>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</si>
  <si>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</si>
  <si>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</si>
  <si>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</si>
  <si>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</si>
  <si>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</si>
  <si>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</si>
  <si>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</si>
  <si>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</si>
  <si>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</si>
  <si>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</si>
  <si>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</si>
  <si>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</si>
  <si>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</si>
  <si>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</si>
  <si>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</si>
  <si>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</si>
  <si>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</si>
  <si>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</si>
  <si>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</si>
  <si>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</si>
  <si>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</si>
  <si>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</si>
  <si>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</si>
  <si>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</si>
  <si>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</si>
  <si>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</si>
  <si>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</si>
  <si>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</si>
  <si>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</si>
  <si>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</si>
  <si>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</si>
  <si>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</si>
  <si>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</si>
  <si>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</si>
  <si>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</si>
  <si>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</si>
  <si>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</si>
  <si>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</si>
  <si>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</si>
  <si>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</si>
  <si>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</si>
  <si>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</si>
  <si>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</si>
  <si>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</si>
  <si>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</si>
  <si>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</si>
  <si>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</si>
  <si>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</si>
  <si>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</si>
  <si>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</si>
  <si>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</si>
  <si>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</si>
  <si>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</si>
  <si>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</si>
  <si>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</si>
  <si>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</si>
  <si>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</si>
  <si>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</si>
  <si>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</si>
  <si>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</si>
  <si>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</si>
  <si>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</si>
  <si>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</si>
  <si>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</si>
  <si>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</si>
  <si>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</si>
  <si>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</si>
  <si>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</si>
  <si>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</si>
  <si>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</si>
  <si>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</si>
  <si>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</si>
  <si>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</si>
  <si>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</si>
  <si>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</si>
  <si>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</si>
  <si>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</si>
  <si>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</si>
  <si>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</si>
  <si>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</si>
  <si>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</si>
  <si>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</si>
  <si>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</si>
  <si>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</si>
  <si>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</si>
  <si>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</si>
  <si>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</si>
  <si>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</si>
  <si>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</si>
  <si>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</si>
  <si>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</si>
  <si>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</si>
  <si>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</si>
  <si>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</si>
  <si>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</si>
  <si>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</si>
  <si>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</si>
  <si>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</si>
  <si>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</si>
  <si>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</si>
  <si>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</si>
  <si>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</si>
  <si>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</si>
  <si>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</si>
  <si>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</si>
  <si>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</si>
  <si>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</si>
  <si>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</si>
  <si>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</si>
  <si>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</si>
  <si>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</si>
  <si>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</si>
  <si>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</si>
  <si>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</si>
  <si>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</si>
  <si>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</si>
  <si>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</si>
  <si>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</si>
  <si>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</si>
  <si>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</si>
  <si>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</si>
  <si>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</si>
  <si>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</si>
  <si>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</si>
  <si>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</si>
  <si>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</si>
  <si>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</si>
  <si>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</si>
  <si>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</si>
  <si>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</si>
  <si>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</si>
  <si>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</si>
  <si>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</si>
  <si>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</si>
  <si>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</si>
  <si>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</si>
  <si>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</si>
  <si>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</si>
  <si>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</si>
  <si>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</si>
  <si>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</si>
  <si>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</si>
  <si>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</si>
  <si>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</si>
  <si>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</si>
  <si>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</si>
  <si>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</si>
  <si>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</si>
  <si>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</si>
  <si>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</si>
  <si>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</si>
  <si>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</si>
  <si>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</si>
  <si>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</si>
  <si>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</si>
  <si>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</si>
  <si>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</si>
  <si>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</si>
  <si>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</si>
  <si>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</si>
  <si>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</si>
  <si>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</si>
  <si>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</si>
  <si>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</si>
  <si>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</si>
  <si>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</si>
  <si>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</si>
  <si>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</si>
  <si>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</si>
  <si>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</si>
  <si>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</si>
  <si>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</si>
  <si>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</si>
  <si>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</si>
  <si>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</si>
  <si>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</si>
  <si>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</si>
  <si>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</si>
  <si>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</si>
  <si>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</si>
  <si>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</si>
  <si>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</si>
  <si>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</si>
  <si>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</si>
  <si>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</si>
  <si>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</si>
  <si>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</si>
  <si>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</si>
  <si>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</si>
  <si>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</si>
  <si>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</si>
  <si>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</si>
  <si>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</si>
  <si>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</si>
  <si>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</si>
  <si>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</si>
  <si>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</si>
  <si>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</si>
  <si>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</si>
  <si>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</si>
  <si>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</si>
  <si>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</si>
  <si>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</si>
  <si>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</si>
  <si>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</si>
  <si>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</si>
  <si>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</si>
  <si>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</si>
  <si>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</si>
  <si>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</si>
  <si>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</si>
  <si>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</si>
  <si>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</si>
  <si>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</si>
  <si>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</si>
  <si>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</si>
  <si>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</si>
  <si>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</si>
  <si>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</si>
  <si>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</si>
  <si>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</si>
  <si>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</si>
  <si>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</si>
  <si>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</si>
  <si>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</si>
  <si>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</si>
  <si>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</si>
  <si>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</si>
  <si>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</si>
  <si>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</si>
  <si>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</si>
  <si>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</si>
  <si>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</si>
  <si>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</si>
  <si>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</si>
  <si>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</si>
  <si>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</si>
  <si>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</si>
  <si>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</si>
  <si>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</si>
  <si>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</si>
  <si>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</si>
  <si>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</si>
  <si>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</si>
  <si>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</si>
  <si>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</si>
  <si>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</si>
  <si>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</si>
  <si>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</si>
  <si>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</si>
  <si>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</si>
  <si>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</si>
  <si>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</si>
  <si>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</si>
  <si>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</si>
  <si>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</si>
  <si>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</si>
  <si>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</si>
  <si>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</si>
  <si>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</si>
  <si>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</si>
  <si>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</si>
  <si>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</si>
  <si>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</si>
  <si>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</si>
  <si>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</si>
  <si>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</si>
  <si>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</si>
  <si>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</si>
  <si>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</si>
  <si>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</si>
  <si>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</si>
  <si>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</si>
  <si>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</si>
  <si>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</si>
  <si>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</si>
  <si>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</si>
  <si>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</si>
  <si>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</si>
  <si>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</si>
  <si>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</si>
  <si>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</si>
  <si>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</si>
  <si>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</si>
  <si>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</si>
  <si>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</si>
  <si>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</si>
  <si>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</si>
  <si>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</si>
  <si>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</si>
  <si>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</si>
  <si>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</si>
  <si>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</si>
  <si>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</si>
  <si>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</si>
  <si>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</si>
  <si>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</si>
  <si>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</si>
  <si>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</si>
  <si>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</si>
  <si>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</si>
  <si>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</si>
  <si>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</si>
  <si>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</si>
  <si>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</si>
  <si>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</si>
  <si>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</si>
  <si>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</si>
  <si>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</si>
  <si>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</si>
  <si>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</si>
  <si>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</si>
  <si>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</si>
  <si>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</si>
  <si>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</si>
  <si>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</si>
  <si>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</si>
  <si>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</si>
  <si>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</si>
  <si>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</si>
  <si>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</si>
  <si>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</si>
  <si>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</si>
  <si>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</si>
  <si>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</si>
  <si>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</si>
  <si>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</si>
  <si>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</si>
  <si>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</si>
  <si>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</si>
  <si>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</si>
  <si>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</si>
  <si>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</si>
  <si>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</si>
  <si>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</si>
  <si>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</si>
  <si>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</si>
  <si>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</si>
  <si>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</si>
  <si>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</si>
  <si>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</si>
  <si>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</si>
  <si>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</si>
  <si>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</si>
  <si>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</si>
  <si>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</si>
  <si>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</si>
  <si>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</si>
  <si>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</si>
  <si>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</si>
  <si>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</si>
  <si>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</si>
  <si>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</si>
  <si>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</si>
  <si>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</si>
  <si>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</si>
  <si>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</si>
  <si>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</si>
  <si>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</si>
  <si>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</si>
  <si>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</si>
  <si>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</si>
  <si>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</si>
  <si>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</si>
  <si>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</si>
  <si>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</si>
  <si>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</si>
  <si>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</si>
  <si>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</si>
  <si>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</si>
  <si>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</si>
  <si>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</si>
  <si>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</si>
  <si>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</si>
  <si>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</si>
  <si>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</si>
  <si>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</si>
  <si>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</si>
  <si>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</si>
  <si>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</si>
  <si>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</si>
  <si>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</si>
  <si>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</si>
  <si>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</si>
  <si>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</si>
  <si>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</si>
  <si>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</si>
  <si>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</si>
  <si>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</si>
  <si>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</si>
  <si>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</si>
  <si>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</si>
  <si>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</si>
  <si>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</si>
  <si>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</si>
  <si>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</si>
  <si>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</si>
  <si>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</si>
  <si>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</si>
  <si>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</si>
  <si>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</si>
  <si>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</si>
  <si>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</si>
  <si>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</si>
  <si>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</si>
  <si>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</si>
  <si>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</si>
  <si>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</si>
  <si>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</si>
  <si>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</si>
  <si>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</si>
  <si>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</si>
  <si>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</si>
  <si>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</si>
  <si>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</si>
  <si>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</si>
  <si>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</si>
  <si>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</si>
  <si>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</si>
  <si>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</si>
  <si>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</si>
  <si>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</si>
  <si>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</si>
  <si>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</si>
  <si>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</si>
  <si>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</si>
  <si>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</si>
  <si>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</si>
  <si>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</si>
  <si>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</si>
  <si>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</si>
  <si>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</si>
  <si>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</si>
  <si>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</si>
  <si>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</si>
  <si>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</si>
  <si>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</si>
  <si>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</si>
  <si>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</si>
  <si>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</si>
  <si>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</si>
  <si>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</si>
  <si>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</si>
  <si>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</si>
  <si>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</si>
  <si>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</si>
  <si>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</si>
  <si>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</si>
  <si>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</si>
  <si>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</si>
  <si>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</si>
  <si>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</si>
  <si>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</si>
  <si>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</si>
  <si>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</si>
  <si>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</si>
  <si>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</si>
  <si>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</si>
  <si>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</si>
  <si>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</si>
  <si>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</si>
  <si>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</si>
  <si>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</si>
  <si>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</si>
  <si>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</si>
  <si>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</si>
  <si>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</si>
  <si>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</si>
  <si>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</si>
  <si>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</si>
  <si>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</si>
  <si>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</si>
  <si>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</si>
  <si>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</si>
  <si>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</si>
  <si>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</si>
  <si>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</si>
  <si>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</si>
  <si>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</si>
  <si>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</si>
  <si>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</si>
  <si>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</si>
  <si>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</si>
  <si>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</si>
  <si>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</si>
  <si>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</si>
  <si>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</si>
  <si>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</si>
  <si>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</si>
  <si>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</si>
  <si>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</si>
  <si>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</si>
  <si>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</si>
  <si>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</si>
  <si>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</si>
  <si>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</si>
  <si>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</si>
  <si>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</si>
  <si>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</si>
  <si>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</si>
  <si>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</si>
  <si>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</si>
  <si>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</si>
  <si>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</si>
  <si>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</si>
  <si>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</si>
  <si>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</si>
  <si>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</si>
  <si>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</si>
  <si>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</si>
  <si>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</si>
  <si>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</si>
  <si>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</si>
  <si>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</si>
  <si>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</si>
  <si>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</si>
  <si>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</si>
  <si>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</si>
  <si>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</si>
  <si>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</si>
  <si>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</si>
  <si>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</si>
  <si>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</si>
  <si>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</si>
  <si>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</si>
  <si>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</si>
  <si>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</si>
  <si>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</si>
  <si>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</si>
  <si>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</si>
  <si>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</si>
  <si>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</si>
  <si>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</si>
  <si>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</si>
  <si>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</si>
  <si>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</si>
  <si>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</si>
  <si>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</si>
  <si>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</si>
  <si>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</si>
  <si>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</si>
  <si>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</si>
  <si>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</si>
  <si>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</si>
  <si>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</si>
  <si>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</si>
  <si>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</si>
  <si>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</si>
  <si>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</si>
  <si>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</si>
  <si>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</si>
  <si>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</si>
  <si>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</si>
  <si>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</si>
  <si>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</si>
  <si>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</si>
  <si>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</si>
  <si>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</si>
  <si>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</si>
  <si>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</si>
  <si>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</si>
  <si>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</si>
  <si>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</si>
  <si>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</si>
  <si>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</si>
  <si>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</si>
  <si>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</si>
  <si>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</si>
  <si>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</si>
  <si>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</si>
  <si>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</si>
  <si>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</si>
  <si>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</si>
  <si>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</si>
  <si>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</si>
  <si>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</si>
  <si>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</si>
  <si>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</si>
  <si>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</si>
  <si>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</si>
  <si>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</si>
  <si>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</si>
  <si>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</si>
  <si>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</si>
  <si>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</si>
  <si>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</si>
  <si>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</si>
  <si>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</si>
  <si>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</si>
  <si>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</si>
  <si>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</si>
  <si>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</si>
  <si>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</si>
  <si>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</si>
  <si>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</si>
  <si>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</si>
  <si>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</si>
  <si>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</si>
  <si>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</si>
  <si>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</si>
  <si>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</si>
  <si>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</si>
  <si>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</si>
  <si>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</si>
  <si>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</si>
  <si>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</si>
  <si>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</si>
  <si>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</si>
  <si>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</si>
  <si>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</si>
  <si>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</si>
  <si>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</si>
  <si>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</si>
  <si>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</si>
  <si>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</si>
  <si>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</si>
  <si>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</si>
  <si>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</si>
  <si>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</si>
  <si>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</si>
  <si>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</si>
  <si>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</si>
  <si>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</si>
  <si>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</si>
  <si>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</si>
  <si>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</si>
  <si>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</si>
  <si>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</si>
  <si>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</si>
  <si>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</si>
  <si>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</si>
  <si>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</si>
  <si>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</si>
  <si>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</si>
  <si>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</si>
  <si>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</si>
  <si>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</si>
  <si>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</si>
  <si>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</si>
  <si>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</si>
  <si>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</si>
  <si>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</si>
  <si>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</si>
  <si>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</si>
  <si>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</si>
  <si>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</si>
  <si>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</si>
  <si>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</si>
  <si>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</si>
  <si>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</si>
  <si>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</si>
  <si>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</si>
  <si>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</si>
  <si>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</si>
  <si>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</si>
  <si>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</si>
  <si>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</si>
  <si>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</si>
  <si>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</si>
  <si>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</si>
  <si>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</si>
  <si>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</si>
  <si>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</si>
  <si>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</si>
  <si>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</si>
  <si>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</si>
  <si>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</si>
  <si>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</si>
  <si>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</si>
  <si>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</si>
  <si>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</si>
  <si>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</si>
  <si>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</si>
  <si>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</si>
  <si>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</si>
  <si>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</si>
  <si>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</si>
  <si>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</si>
  <si>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</si>
  <si>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</si>
  <si>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</si>
  <si>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</si>
  <si>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</si>
  <si>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</si>
  <si>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</si>
  <si>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</si>
  <si>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</si>
  <si>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</si>
  <si>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</si>
  <si>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</si>
  <si>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</si>
  <si>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</si>
  <si>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</si>
  <si>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</si>
  <si>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</si>
  <si>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</si>
  <si>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</si>
  <si>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</si>
  <si>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</si>
  <si>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</si>
  <si>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</si>
  <si>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</si>
  <si>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</si>
  <si>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</si>
  <si>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</si>
  <si>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</si>
  <si>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</si>
  <si>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</si>
  <si>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</si>
  <si>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</si>
  <si>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</si>
  <si>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</si>
  <si>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</si>
  <si>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</si>
  <si>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</si>
  <si>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</si>
  <si>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</si>
  <si>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</si>
  <si>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</si>
  <si>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</si>
  <si>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</si>
  <si>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</si>
  <si>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</si>
  <si>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</si>
  <si>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</si>
  <si>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</si>
  <si>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</si>
  <si>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</si>
  <si>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</si>
  <si>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</si>
  <si>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</si>
  <si>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</si>
  <si>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</si>
  <si>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</si>
  <si>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</si>
  <si>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</si>
  <si>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</si>
  <si>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</si>
  <si>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</si>
  <si>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</si>
  <si>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</si>
  <si>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</si>
  <si>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</si>
  <si>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</si>
  <si>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</si>
  <si>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</si>
  <si>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</si>
  <si>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</si>
  <si>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</si>
  <si>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</si>
  <si>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</si>
  <si>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</si>
  <si>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</si>
  <si>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</si>
  <si>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</si>
  <si>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</si>
  <si>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</si>
  <si>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</si>
  <si>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</si>
  <si>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</si>
  <si>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</si>
  <si>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</si>
  <si>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</si>
  <si>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</si>
  <si>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</si>
  <si>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</si>
  <si>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</si>
  <si>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</si>
  <si>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</si>
  <si>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</si>
  <si>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</si>
  <si>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</si>
  <si>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</si>
  <si>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</si>
  <si>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</si>
  <si>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</si>
  <si>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</si>
  <si>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</si>
  <si>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</si>
  <si>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</si>
  <si>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</si>
  <si>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</si>
  <si>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</si>
  <si>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</si>
  <si>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</si>
  <si>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</si>
  <si>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</si>
  <si>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</si>
  <si>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</si>
  <si>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</si>
  <si>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</si>
  <si>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</si>
  <si>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</si>
  <si>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</si>
  <si>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</si>
  <si>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</si>
  <si>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</si>
  <si>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</si>
  <si>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</si>
  <si>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</si>
  <si>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</si>
  <si>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</si>
  <si>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</si>
  <si>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</si>
  <si>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</si>
  <si>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</si>
  <si>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</si>
  <si>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</si>
  <si>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</si>
  <si>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</si>
  <si>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</si>
  <si>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</si>
  <si>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</si>
  <si>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</si>
  <si>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</si>
  <si>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</si>
  <si>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</si>
  <si>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</si>
  <si>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</si>
  <si>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</si>
  <si>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</si>
  <si>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</si>
  <si>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</si>
  <si>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</si>
  <si>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</si>
  <si>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</si>
  <si>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</si>
  <si>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</si>
  <si>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</si>
  <si>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</si>
  <si>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</si>
  <si>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</si>
  <si>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</si>
  <si>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</si>
  <si>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</si>
  <si>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</si>
  <si>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</si>
  <si>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</si>
  <si>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</si>
  <si>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</si>
  <si>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</si>
  <si>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</si>
  <si>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</si>
  <si>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</si>
  <si>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</si>
  <si>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</si>
  <si>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</si>
  <si>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</si>
  <si>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</si>
  <si>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</si>
  <si>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</si>
  <si>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</si>
  <si>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</si>
  <si>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</si>
  <si>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</si>
  <si>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</si>
  <si>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</si>
  <si>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</si>
  <si>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</si>
  <si>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</si>
  <si>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</si>
  <si>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</si>
  <si>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</si>
  <si>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</si>
  <si>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</si>
  <si>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</si>
  <si>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</si>
  <si>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</si>
  <si>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</si>
  <si>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</si>
  <si>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</si>
  <si>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</si>
  <si>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</si>
  <si>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</si>
  <si>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</si>
  <si>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</si>
  <si>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</si>
  <si>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</si>
  <si>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</si>
  <si>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</si>
  <si>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</si>
  <si>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</si>
  <si>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</si>
  <si>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</si>
  <si>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</si>
  <si>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</si>
  <si>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</si>
  <si>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</si>
  <si>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</si>
  <si>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</si>
  <si>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</si>
  <si>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</si>
  <si>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</si>
  <si>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</si>
  <si>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</si>
  <si>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</si>
  <si>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</si>
  <si>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</si>
  <si>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</si>
  <si>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</si>
  <si>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</si>
  <si>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</si>
  <si>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</si>
  <si>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</si>
  <si>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</si>
  <si>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</si>
  <si>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</si>
  <si>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</si>
  <si>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</si>
  <si>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</si>
  <si>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</si>
  <si>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</si>
  <si>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</si>
  <si>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</si>
  <si>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</si>
  <si>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</si>
  <si>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</si>
  <si>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</si>
  <si>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</si>
  <si>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</si>
  <si>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</si>
  <si>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</si>
  <si>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</si>
  <si>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</si>
  <si>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</si>
  <si>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</si>
  <si>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</si>
  <si>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</si>
  <si>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</si>
  <si>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</si>
  <si>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</si>
  <si>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</si>
  <si>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</si>
  <si>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</si>
  <si>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</si>
  <si>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</si>
  <si>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</si>
  <si>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</si>
  <si>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</si>
  <si>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</si>
  <si>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</si>
  <si>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</si>
  <si>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</si>
  <si>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</si>
  <si>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</si>
  <si>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</si>
  <si>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</si>
  <si>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</si>
  <si>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</si>
  <si>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</si>
  <si>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</si>
  <si>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</si>
  <si>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</si>
  <si>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</si>
  <si>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</si>
  <si>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</si>
  <si>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</si>
  <si>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</si>
  <si>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</si>
  <si>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</si>
  <si>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</si>
  <si>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</si>
  <si>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</si>
  <si>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</si>
  <si>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</si>
  <si>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</si>
  <si>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</si>
  <si>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</si>
  <si>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</si>
  <si>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</si>
  <si>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</si>
  <si>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</si>
  <si>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</si>
  <si>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</si>
  <si>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</si>
  <si>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</si>
  <si>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</si>
  <si>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</si>
  <si>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</si>
  <si>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</si>
  <si>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</si>
  <si>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</si>
  <si>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</si>
  <si>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</si>
  <si>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</si>
  <si>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</si>
  <si>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</si>
  <si>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</si>
  <si>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</si>
  <si>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</si>
  <si>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</si>
  <si>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</si>
  <si>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</si>
  <si>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</si>
  <si>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</si>
  <si>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</si>
  <si>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</si>
  <si>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</si>
  <si>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</si>
  <si>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</si>
  <si>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</si>
  <si>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</si>
  <si>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</si>
  <si>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</si>
  <si>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</si>
  <si>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</si>
  <si>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</si>
  <si>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</si>
  <si>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</si>
  <si>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</si>
  <si>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</si>
  <si>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</si>
  <si>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</si>
  <si>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</si>
  <si>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</si>
  <si>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</si>
  <si>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</si>
  <si>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</si>
  <si>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</si>
  <si>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</si>
  <si>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</si>
  <si>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</si>
  <si>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</si>
  <si>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</si>
  <si>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</si>
  <si>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</si>
  <si>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</si>
  <si>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</si>
  <si>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</si>
  <si>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</si>
  <si>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</si>
  <si>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</si>
  <si>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</si>
  <si>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</si>
  <si>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</si>
  <si>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</si>
  <si>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</si>
  <si>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</si>
  <si>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</si>
  <si>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</si>
  <si>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</si>
  <si>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</si>
  <si>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</si>
  <si>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</si>
  <si>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</si>
  <si>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</si>
  <si>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</si>
  <si>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</si>
  <si>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</si>
  <si>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</si>
  <si>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</si>
  <si>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</si>
  <si>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</si>
  <si>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</si>
  <si>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</si>
  <si>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</si>
  <si>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</si>
  <si>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</si>
  <si>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</si>
  <si>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</si>
  <si>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</si>
  <si>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</si>
  <si>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</si>
  <si>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</si>
  <si>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</si>
  <si>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</si>
  <si>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</si>
  <si>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</si>
  <si>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</si>
  <si>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</si>
  <si>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</si>
  <si>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</si>
  <si>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</si>
  <si>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</si>
  <si>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</si>
  <si>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</si>
  <si>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</si>
  <si>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</si>
  <si>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</si>
  <si>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</si>
  <si>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</si>
  <si>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</si>
  <si>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</si>
  <si>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</si>
  <si>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</si>
  <si>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</si>
  <si>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</si>
  <si>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</si>
  <si>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</si>
  <si>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</si>
  <si>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</si>
  <si>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</si>
  <si>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</si>
  <si>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</si>
  <si>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</si>
  <si>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</si>
  <si>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</si>
  <si>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</si>
  <si>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</si>
  <si>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</si>
  <si>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</si>
  <si>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</si>
  <si>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</si>
  <si>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</si>
  <si>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</si>
  <si>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</si>
  <si>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</si>
  <si>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</si>
  <si>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</si>
  <si>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</si>
  <si>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</si>
  <si>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</si>
  <si>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</si>
  <si>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</si>
  <si>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</si>
  <si>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</si>
  <si>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</si>
  <si>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</si>
  <si>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</si>
  <si>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</si>
  <si>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</si>
  <si>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</si>
  <si>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</si>
  <si>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</si>
  <si>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</si>
  <si>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</si>
  <si>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</si>
  <si>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</si>
  <si>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</si>
  <si>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</si>
  <si>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</si>
  <si>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</si>
  <si>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</si>
  <si>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</si>
  <si>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</si>
  <si>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</si>
  <si>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</si>
  <si>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</si>
  <si>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</si>
  <si>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</si>
  <si>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</si>
  <si>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</si>
  <si>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</si>
  <si>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</si>
  <si>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</si>
  <si>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</si>
  <si>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</si>
  <si>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</si>
  <si>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</si>
  <si>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</si>
  <si>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</si>
  <si>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</si>
  <si>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</si>
  <si>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</si>
  <si>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</si>
  <si>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</si>
  <si>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</si>
  <si>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</si>
  <si>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</si>
  <si>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</si>
  <si>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</si>
  <si>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</si>
  <si>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</si>
  <si>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</si>
  <si>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</si>
  <si>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</si>
  <si>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</si>
  <si>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</si>
  <si>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</si>
  <si>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</si>
  <si>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</si>
  <si>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</si>
  <si>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</si>
  <si>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</si>
  <si>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</si>
  <si>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</si>
  <si>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</si>
  <si>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</si>
  <si>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</si>
  <si>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</si>
  <si>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</si>
  <si>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</si>
  <si>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</si>
  <si>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</si>
  <si>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</si>
  <si>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</si>
  <si>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</si>
  <si>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</si>
  <si>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</si>
  <si>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</si>
  <si>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</si>
  <si>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</si>
  <si>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</si>
  <si>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</si>
  <si>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</si>
  <si>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</si>
  <si>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</si>
  <si>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</si>
  <si>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</si>
  <si>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</si>
  <si>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</si>
  <si>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</si>
  <si>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</si>
  <si>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</si>
  <si>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</si>
  <si>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</si>
  <si>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</si>
  <si>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</si>
  <si>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</si>
  <si>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</si>
  <si>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</si>
  <si>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</si>
  <si>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</si>
  <si>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</si>
  <si>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</si>
  <si>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</si>
  <si>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</si>
  <si>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</si>
  <si>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</si>
  <si>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</si>
  <si>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</si>
  <si>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</si>
  <si>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</si>
  <si>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</si>
  <si>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</si>
  <si>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</si>
  <si>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</si>
  <si>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</si>
  <si>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</si>
  <si>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</si>
  <si>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</si>
  <si>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</si>
  <si>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</si>
  <si>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</si>
  <si>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</si>
  <si>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</si>
  <si>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</si>
  <si>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</si>
  <si>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</si>
  <si>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</si>
  <si>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</si>
  <si>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</si>
  <si>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</si>
  <si>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</si>
  <si>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</si>
  <si>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</si>
  <si>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</si>
  <si>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</si>
  <si>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</si>
  <si>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</si>
  <si>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</si>
  <si>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</si>
  <si>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</si>
  <si>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</si>
  <si>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</si>
  <si>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</si>
  <si>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</si>
  <si>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</si>
  <si>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</si>
  <si>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</si>
  <si>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</si>
  <si>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</si>
  <si>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</si>
  <si>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</si>
  <si>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</si>
  <si>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</si>
  <si>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</si>
  <si>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</si>
  <si>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</si>
  <si>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</si>
  <si>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</si>
  <si>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</si>
  <si>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</si>
  <si>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</si>
  <si>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</si>
  <si>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</si>
  <si>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</si>
  <si>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</si>
  <si>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</si>
  <si>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</si>
  <si>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</si>
  <si>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</si>
  <si>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</si>
  <si>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</si>
  <si>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</si>
  <si>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</si>
  <si>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</si>
  <si>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</si>
  <si>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</si>
  <si>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</si>
  <si>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</si>
  <si>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</si>
  <si>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</si>
  <si>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</si>
  <si>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</si>
  <si>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</si>
  <si>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</si>
  <si>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</si>
  <si>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</si>
  <si>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</si>
  <si>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</si>
  <si>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</si>
  <si>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</si>
  <si>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</si>
  <si>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</si>
  <si>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</si>
  <si>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</si>
  <si>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</si>
  <si>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</si>
  <si>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</si>
  <si>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</si>
  <si>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</si>
  <si>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</si>
  <si>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</si>
  <si>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</si>
  <si>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</si>
  <si>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</si>
  <si>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</si>
  <si>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</si>
  <si>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</si>
  <si>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</si>
  <si>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</si>
  <si>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</si>
  <si>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</si>
  <si>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</si>
  <si>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</si>
  <si>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</si>
  <si>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</si>
  <si>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</si>
  <si>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</si>
  <si>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</si>
  <si>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</si>
  <si>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</si>
  <si>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</si>
  <si>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</si>
  <si>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</si>
  <si>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</si>
  <si>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</si>
  <si>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</si>
  <si>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</si>
  <si>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</si>
  <si>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</si>
  <si>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</si>
  <si>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</si>
  <si>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</si>
  <si>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</si>
  <si>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</si>
  <si>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</si>
  <si>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</si>
  <si>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</si>
  <si>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</si>
  <si>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</si>
  <si>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</si>
  <si>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</si>
  <si>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</si>
  <si>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</si>
  <si>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</si>
  <si>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</si>
  <si>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</si>
  <si>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</si>
  <si>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</si>
  <si>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</si>
  <si>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</si>
  <si>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</si>
  <si>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</si>
  <si>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</si>
  <si>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</si>
  <si>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</si>
  <si>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</si>
  <si>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</si>
  <si>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</si>
  <si>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</si>
  <si>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</si>
  <si>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</si>
  <si>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</si>
  <si>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</si>
  <si>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</si>
  <si>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</si>
  <si>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</si>
  <si>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</si>
  <si>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</si>
  <si>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</si>
  <si>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</si>
  <si>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</si>
  <si>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</si>
  <si>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</si>
  <si>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</si>
  <si>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</si>
  <si>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</si>
  <si>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</si>
  <si>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</si>
  <si>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</si>
  <si>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</si>
  <si>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</si>
  <si>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</si>
  <si>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</si>
  <si>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</si>
  <si>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</si>
  <si>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</si>
  <si>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</si>
  <si>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</si>
  <si>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</si>
  <si>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</si>
  <si>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</si>
  <si>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</si>
  <si>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</si>
  <si>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</si>
  <si>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</si>
  <si>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</si>
  <si>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</si>
  <si>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</si>
  <si>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</si>
  <si>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</si>
  <si>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</si>
  <si>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</si>
  <si>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</si>
  <si>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</si>
  <si>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</si>
  <si>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</si>
  <si>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</si>
  <si>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</si>
  <si>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</si>
  <si>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</si>
  <si>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</si>
  <si>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</si>
  <si>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</si>
  <si>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</si>
  <si>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</si>
  <si>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</si>
  <si>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</si>
  <si>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</si>
  <si>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</si>
  <si>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</si>
  <si>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</si>
  <si>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</si>
  <si>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</si>
  <si>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</si>
  <si>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</si>
  <si>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</si>
  <si>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</si>
  <si>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</si>
  <si>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</si>
  <si>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</si>
  <si>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</si>
  <si>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</si>
  <si>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</si>
  <si>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</si>
  <si>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</si>
  <si>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</si>
  <si>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</si>
  <si>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</si>
  <si>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</si>
  <si>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</si>
  <si>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</si>
  <si>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</si>
  <si>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</si>
  <si>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</si>
  <si>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</si>
  <si>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</si>
  <si>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</si>
  <si>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</si>
  <si>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</si>
  <si>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</si>
  <si>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</si>
  <si>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</si>
  <si>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</si>
  <si>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</si>
  <si>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</si>
  <si>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</si>
  <si>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</si>
  <si>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</si>
  <si>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</si>
  <si>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</si>
  <si>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</si>
  <si>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</si>
  <si>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</si>
  <si>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</si>
  <si>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</si>
  <si>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</si>
  <si>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</si>
  <si>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</si>
  <si>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</si>
  <si>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</si>
  <si>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</si>
  <si>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</si>
  <si>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</si>
  <si>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</si>
  <si>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</si>
  <si>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</si>
  <si>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</si>
  <si>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</si>
  <si>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</si>
  <si>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</si>
  <si>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</si>
  <si>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</si>
  <si>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</si>
  <si>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</si>
  <si>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</si>
  <si>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</si>
  <si>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</si>
  <si>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</si>
  <si>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</si>
  <si>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</si>
  <si>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</si>
  <si>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</si>
  <si>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</si>
  <si>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</si>
  <si>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</si>
  <si>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</si>
  <si>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</si>
  <si>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</si>
  <si>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</si>
  <si>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</si>
  <si>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</si>
  <si>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</si>
  <si>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</si>
  <si>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</si>
  <si>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</si>
  <si>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</si>
  <si>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</si>
  <si>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</si>
  <si>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</si>
  <si>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</si>
  <si>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</si>
  <si>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</si>
  <si>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</si>
  <si>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</si>
  <si>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</si>
  <si>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</si>
  <si>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</si>
  <si>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</si>
  <si>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</si>
  <si>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</si>
  <si>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</si>
  <si>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</si>
  <si>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</si>
  <si>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</si>
  <si>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</si>
  <si>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</si>
  <si>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</si>
  <si>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</si>
  <si>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</si>
  <si>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</si>
  <si>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</si>
  <si>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</si>
  <si>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</si>
  <si>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</si>
  <si>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</si>
  <si>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</si>
  <si>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</si>
  <si>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</si>
  <si>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</si>
  <si>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</si>
  <si>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</si>
  <si>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</si>
  <si>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</si>
  <si>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</si>
  <si>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</si>
  <si>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</si>
  <si>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</si>
  <si>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</si>
  <si>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</si>
  <si>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</si>
  <si>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</si>
  <si>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</si>
  <si>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</si>
  <si>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</si>
  <si>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</si>
  <si>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</si>
  <si>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</si>
  <si>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</si>
  <si>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</si>
  <si>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</si>
  <si>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</si>
  <si>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</si>
  <si>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</si>
  <si>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</si>
  <si>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</si>
  <si>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</si>
  <si>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</si>
  <si>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</si>
  <si>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</si>
  <si>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</si>
  <si>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</si>
  <si>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</si>
  <si>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</si>
  <si>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</si>
  <si>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</si>
  <si>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</si>
  <si>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</si>
  <si>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</si>
  <si>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</si>
  <si>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</si>
  <si>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</si>
  <si>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</si>
  <si>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</si>
  <si>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</si>
  <si>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</si>
  <si>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</si>
  <si>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</si>
  <si>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</si>
  <si>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</si>
  <si>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</si>
  <si>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</si>
  <si>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</si>
  <si>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</si>
  <si>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</si>
  <si>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</si>
  <si>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</si>
  <si>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</si>
  <si>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</si>
  <si>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</si>
  <si>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</si>
  <si>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</si>
  <si>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</si>
  <si>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</si>
  <si>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</si>
  <si>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</si>
  <si>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</si>
  <si>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</si>
  <si>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</si>
  <si>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</si>
  <si>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</si>
  <si>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</si>
  <si>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</si>
  <si>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</si>
  <si>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</si>
  <si>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</si>
  <si>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</si>
  <si>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</si>
  <si>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</si>
  <si>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</si>
  <si>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</si>
  <si>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</si>
  <si>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</si>
  <si>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</si>
  <si>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</si>
  <si>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</si>
  <si>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</si>
  <si>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</si>
  <si>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</si>
  <si>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</si>
  <si>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</si>
  <si>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</si>
  <si>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</si>
  <si>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</si>
  <si>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</si>
  <si>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</si>
  <si>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</si>
  <si>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</si>
  <si>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</si>
  <si>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</si>
  <si>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</si>
  <si>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</si>
  <si>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</si>
  <si>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</si>
  <si>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</si>
  <si>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</si>
  <si>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</si>
  <si>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</si>
  <si>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</si>
  <si>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</si>
  <si>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</si>
  <si>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</si>
  <si>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</si>
  <si>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</si>
  <si>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</si>
  <si>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</si>
  <si>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</si>
  <si>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</si>
  <si>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</si>
  <si>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</si>
  <si>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</si>
  <si>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</si>
  <si>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</si>
  <si>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</si>
  <si>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</si>
  <si>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</si>
  <si>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</si>
  <si>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</si>
  <si>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</si>
  <si>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</si>
  <si>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</si>
  <si>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</si>
  <si>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</si>
  <si>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</si>
  <si>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</si>
  <si>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</si>
  <si>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</si>
  <si>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</si>
  <si>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</si>
  <si>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</si>
  <si>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</si>
  <si>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</si>
  <si>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</si>
  <si>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</si>
  <si>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</si>
  <si>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</si>
  <si>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</si>
  <si>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</si>
  <si>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</si>
  <si>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</si>
  <si>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</si>
  <si>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</si>
  <si>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</si>
  <si>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</si>
  <si>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</si>
  <si>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</si>
  <si>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</si>
  <si>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</si>
  <si>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</si>
  <si>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</si>
  <si>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</si>
  <si>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</si>
  <si>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</si>
  <si>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</si>
  <si>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</si>
  <si>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</si>
  <si>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</si>
  <si>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</si>
  <si>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</si>
  <si>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</si>
  <si>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</si>
  <si>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</si>
  <si>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</si>
  <si>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</si>
  <si>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</si>
  <si>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</si>
  <si>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</si>
  <si>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</si>
  <si>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</si>
  <si>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</si>
  <si>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</si>
  <si>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</si>
  <si>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</si>
  <si>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</si>
  <si>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</si>
  <si>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</si>
  <si>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</si>
  <si>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</si>
  <si>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</si>
  <si>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</si>
  <si>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</si>
  <si>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</si>
  <si>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</si>
  <si>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</si>
  <si>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</si>
  <si>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</si>
  <si>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</si>
  <si>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</si>
  <si>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</si>
  <si>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</si>
  <si>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</si>
  <si>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</si>
  <si>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</si>
  <si>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</si>
  <si>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</si>
  <si>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</si>
  <si>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</si>
  <si>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</si>
  <si>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</si>
  <si>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</si>
  <si>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</si>
  <si>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</si>
  <si>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</si>
  <si>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</si>
  <si>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</si>
  <si>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</si>
  <si>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</si>
  <si>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</si>
  <si>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</si>
  <si>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</si>
  <si>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</si>
  <si>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</si>
  <si>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</si>
  <si>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</si>
  <si>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</si>
  <si>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</si>
  <si>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</si>
  <si>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</si>
  <si>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</si>
  <si>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</si>
  <si>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</si>
  <si>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</si>
  <si>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</si>
  <si>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</si>
  <si>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</si>
  <si>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</si>
  <si>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</si>
  <si>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</si>
  <si>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</si>
  <si>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</si>
  <si>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</si>
  <si>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</si>
  <si>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</si>
  <si>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</si>
  <si>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</si>
  <si>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</si>
  <si>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</si>
  <si>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</si>
  <si>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</si>
  <si>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</si>
  <si>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</si>
  <si>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</si>
  <si>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</si>
  <si>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</si>
  <si>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</si>
  <si>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</si>
  <si>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</si>
  <si>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</si>
  <si>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</si>
  <si>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</si>
  <si>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</si>
  <si>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</si>
  <si>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</si>
  <si>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</si>
  <si>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</si>
  <si>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</si>
  <si>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</si>
  <si>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</si>
  <si>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</si>
  <si>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</si>
  <si>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</si>
  <si>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</si>
  <si>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</si>
  <si>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</si>
  <si>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</si>
  <si>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</si>
  <si>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</si>
  <si>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</si>
  <si>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</si>
  <si>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</si>
  <si>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</si>
  <si>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</si>
  <si>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</si>
  <si>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</si>
  <si>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</si>
  <si>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</si>
  <si>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</si>
  <si>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</si>
  <si>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</si>
  <si>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</si>
  <si>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</si>
  <si>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</si>
  <si>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</si>
  <si>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</si>
  <si>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</si>
  <si>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</si>
  <si>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</si>
  <si>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</si>
  <si>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</si>
  <si>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</si>
  <si>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</si>
  <si>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</si>
  <si>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</si>
  <si>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</si>
  <si>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</si>
  <si>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</si>
  <si>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</si>
  <si>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</si>
  <si>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</si>
  <si>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</si>
  <si>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</si>
  <si>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</si>
  <si>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</si>
  <si>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</si>
  <si>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</si>
  <si>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</si>
  <si>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</si>
  <si>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</si>
  <si>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</si>
  <si>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</si>
  <si>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</si>
  <si>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</si>
  <si>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</si>
  <si>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</si>
  <si>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</si>
  <si>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</si>
  <si>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</si>
  <si>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</si>
  <si>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</si>
  <si>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</si>
  <si>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</si>
  <si>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</si>
  <si>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</si>
  <si>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</si>
  <si>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</si>
  <si>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</si>
  <si>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</si>
  <si>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</si>
  <si>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</si>
  <si>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</si>
  <si>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</si>
  <si>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</si>
  <si>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</si>
  <si>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</si>
  <si>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</si>
  <si>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</si>
  <si>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</si>
  <si>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</si>
  <si>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</si>
  <si>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</si>
  <si>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</si>
  <si>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</si>
  <si>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</si>
  <si>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</si>
  <si>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</si>
  <si>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</si>
  <si>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</si>
  <si>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</si>
  <si>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</si>
  <si>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</si>
  <si>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</si>
  <si>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</si>
  <si>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</si>
  <si>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</si>
  <si>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</si>
  <si>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</si>
  <si>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</si>
  <si>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</si>
  <si>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</si>
  <si>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</si>
  <si>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</si>
  <si>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</si>
  <si>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</si>
  <si>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</si>
  <si>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</si>
  <si>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</si>
  <si>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</si>
  <si>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</si>
  <si>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</si>
  <si>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</si>
  <si>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</si>
  <si>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</si>
  <si>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</si>
  <si>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</si>
  <si>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</si>
  <si>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</si>
  <si>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</si>
  <si>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</si>
  <si>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</si>
  <si>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</si>
  <si>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</si>
  <si>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</si>
  <si>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</si>
  <si>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</si>
  <si>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</si>
  <si>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</si>
  <si>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</si>
  <si>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</si>
  <si>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</si>
  <si>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</si>
  <si>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</si>
  <si>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</si>
  <si>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</si>
  <si>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</si>
  <si>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</si>
  <si>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</si>
  <si>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</si>
  <si>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</si>
  <si>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</si>
  <si>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</si>
  <si>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</si>
  <si>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</si>
  <si>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</si>
  <si>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</si>
  <si>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</si>
  <si>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</si>
  <si>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</si>
  <si>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</si>
  <si>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</si>
  <si>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</si>
  <si>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</si>
  <si>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</si>
  <si>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</si>
  <si>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</si>
  <si>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</si>
  <si>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</si>
  <si>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</si>
  <si>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</si>
  <si>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</si>
  <si>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</si>
  <si>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</si>
  <si>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</si>
  <si>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</si>
  <si>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</si>
  <si>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</si>
  <si>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</si>
  <si>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</si>
  <si>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</si>
  <si>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</si>
  <si>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</si>
  <si>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</si>
  <si>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</si>
  <si>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</si>
  <si>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</si>
  <si>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</si>
  <si>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</si>
  <si>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</si>
  <si>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</si>
  <si>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</si>
  <si>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</si>
  <si>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</si>
  <si>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</si>
  <si>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</si>
  <si>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</si>
  <si>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</si>
  <si>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</si>
  <si>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</si>
  <si>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</si>
  <si>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</si>
  <si>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</si>
  <si>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</si>
  <si>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</si>
  <si>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</si>
  <si>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</si>
  <si>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</si>
  <si>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</si>
  <si>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</si>
  <si>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</si>
  <si>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</si>
  <si>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</si>
  <si>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</si>
  <si>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</si>
  <si>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</si>
  <si>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</si>
  <si>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</si>
  <si>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</si>
  <si>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</si>
  <si>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</si>
  <si>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</si>
  <si>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</si>
  <si>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</si>
  <si>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</si>
  <si>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</si>
  <si>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</si>
  <si>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</si>
  <si>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</si>
  <si>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</si>
  <si>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</si>
  <si>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</si>
  <si>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</si>
  <si>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</si>
  <si>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</si>
  <si>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</si>
  <si>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</si>
  <si>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</si>
  <si>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</si>
  <si>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</si>
  <si>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</si>
  <si>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</si>
  <si>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</si>
  <si>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</si>
  <si>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</si>
  <si>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</si>
  <si>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</si>
  <si>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</si>
  <si>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</si>
  <si>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</si>
  <si>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</si>
  <si>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</si>
  <si>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</si>
  <si>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</si>
  <si>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</si>
  <si>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</si>
  <si>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</si>
  <si>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</si>
  <si>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</si>
  <si>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</si>
  <si>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</si>
  <si>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</si>
  <si>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</si>
  <si>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</si>
  <si>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</si>
  <si>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</si>
  <si>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</si>
  <si>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</si>
  <si>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</si>
  <si>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</si>
  <si>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</si>
  <si>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</si>
  <si>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</si>
  <si>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</si>
  <si>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</si>
  <si>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</si>
  <si>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</si>
  <si>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</si>
  <si>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</si>
  <si>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</si>
  <si>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</si>
  <si>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</si>
  <si>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</si>
  <si>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</si>
  <si>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</si>
  <si>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</si>
  <si>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</si>
  <si>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</si>
  <si>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</si>
  <si>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</si>
  <si>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</si>
  <si>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</si>
  <si>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</si>
  <si>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</si>
  <si>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</si>
  <si>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</si>
  <si>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</si>
  <si>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</si>
  <si>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</si>
  <si>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</si>
  <si>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</si>
  <si>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</si>
  <si>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</si>
  <si>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</si>
  <si>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</si>
  <si>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</si>
  <si>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</si>
  <si>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</si>
  <si>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</si>
  <si>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</si>
  <si>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</si>
  <si>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</si>
  <si>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</si>
  <si>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</si>
  <si>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</si>
  <si>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</si>
  <si>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</si>
  <si>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</si>
  <si>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</si>
  <si>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</si>
  <si>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</si>
  <si>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</si>
  <si>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</si>
  <si>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</si>
  <si>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</si>
  <si>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</si>
  <si>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</si>
  <si>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</si>
  <si>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</si>
  <si>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</si>
  <si>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</si>
  <si>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</si>
  <si>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</si>
  <si>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</si>
  <si>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</si>
  <si>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</si>
  <si>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</si>
  <si>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</si>
  <si>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</si>
  <si>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</si>
  <si>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</si>
  <si>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</si>
  <si>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</si>
  <si>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</si>
  <si>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</si>
  <si>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</si>
  <si>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</si>
  <si>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</si>
  <si>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</si>
  <si>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</si>
  <si>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</si>
  <si>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</si>
  <si>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</si>
  <si>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</si>
  <si>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</si>
  <si>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</si>
  <si>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</si>
  <si>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</si>
  <si>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</si>
  <si>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</si>
  <si>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</si>
  <si>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</si>
  <si>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</si>
  <si>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</si>
  <si>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</si>
  <si>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</si>
  <si>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</si>
  <si>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</si>
  <si>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</si>
  <si>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</si>
  <si>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</si>
  <si>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</si>
  <si>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</si>
  <si>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</si>
  <si>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</si>
  <si>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</si>
  <si>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</si>
  <si>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</si>
  <si>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</si>
  <si>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</si>
  <si>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</si>
  <si>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</si>
  <si>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</si>
  <si>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</si>
  <si>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</si>
  <si>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</si>
  <si>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</si>
  <si>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</si>
  <si>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</si>
  <si>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</si>
  <si>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</si>
  <si>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</si>
  <si>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</si>
  <si>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</si>
  <si>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</si>
  <si>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</si>
  <si>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</si>
  <si>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</si>
  <si>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</si>
  <si>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</si>
  <si>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</si>
  <si>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</si>
  <si>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</si>
  <si>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</si>
  <si>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</si>
  <si>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</si>
  <si>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</si>
  <si>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</si>
  <si>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</si>
  <si>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</si>
  <si>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</si>
  <si>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</si>
  <si>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</si>
  <si>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</si>
  <si>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</si>
  <si>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</si>
  <si>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</si>
  <si>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</si>
  <si>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</si>
  <si>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</si>
  <si>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</si>
  <si>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</si>
  <si>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</si>
  <si>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</si>
  <si>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</si>
  <si>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</si>
  <si>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</si>
  <si>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</si>
  <si>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</si>
  <si>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</si>
  <si>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</si>
  <si>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</si>
  <si>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</si>
  <si>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</si>
  <si>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</si>
  <si>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</si>
  <si>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</si>
  <si>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</si>
  <si>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</si>
  <si>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</si>
  <si>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</si>
  <si>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</si>
  <si>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</si>
  <si>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</si>
  <si>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</si>
  <si>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</si>
  <si>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</si>
  <si>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</si>
  <si>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</si>
  <si>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</si>
  <si>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</si>
  <si>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</si>
  <si>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</si>
  <si>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</si>
  <si>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</si>
  <si>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</si>
  <si>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</si>
  <si>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</si>
  <si>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</si>
  <si>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</si>
  <si>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</si>
  <si>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</si>
  <si>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</si>
  <si>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</si>
  <si>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</si>
  <si>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</si>
  <si>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</si>
  <si>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</si>
  <si>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</si>
  <si>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</si>
  <si>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</si>
  <si>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</si>
  <si>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</si>
  <si>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</si>
  <si>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</si>
  <si>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</si>
  <si>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</si>
  <si>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</si>
  <si>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</si>
  <si>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</si>
  <si>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</si>
  <si>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</si>
  <si>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</si>
  <si>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</si>
  <si>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</si>
  <si>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</si>
  <si>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</si>
  <si>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</si>
  <si>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</si>
  <si>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</si>
  <si>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</si>
  <si>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</si>
  <si>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</si>
  <si>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</si>
  <si>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</si>
  <si>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</si>
  <si>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</si>
  <si>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</si>
  <si>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</si>
  <si>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</si>
  <si>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</si>
  <si>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</si>
  <si>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</si>
  <si>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</si>
  <si>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</si>
  <si>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</si>
  <si>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</si>
  <si>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</si>
  <si>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</si>
  <si>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</si>
  <si>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</si>
  <si>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</si>
  <si>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</si>
  <si>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</si>
  <si>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</si>
  <si>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</si>
  <si>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</si>
  <si>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</si>
  <si>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</si>
  <si>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</si>
  <si>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</si>
  <si>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</si>
  <si>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</si>
  <si>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</si>
  <si>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</si>
  <si>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</si>
  <si>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</si>
  <si>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</si>
  <si>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</si>
  <si>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</si>
  <si>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</si>
  <si>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</si>
  <si>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</si>
  <si>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</si>
  <si>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</si>
  <si>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</si>
  <si>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</si>
  <si>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</si>
  <si>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</si>
  <si>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</si>
  <si>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</si>
  <si>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</si>
  <si>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</si>
  <si>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</si>
  <si>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</si>
  <si>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</si>
  <si>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</si>
  <si>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</si>
  <si>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</si>
  <si>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</si>
  <si>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</si>
  <si>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</si>
  <si>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</si>
  <si>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</si>
  <si>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</si>
  <si>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</si>
  <si>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</si>
  <si>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</si>
  <si>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</si>
  <si>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</si>
  <si>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</si>
  <si>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</si>
  <si>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</si>
  <si>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</si>
  <si>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</si>
  <si>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</si>
  <si>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</si>
  <si>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</si>
  <si>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</si>
  <si>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</si>
  <si>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</si>
  <si>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</si>
  <si>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</si>
  <si>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</si>
  <si>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</si>
  <si>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</si>
  <si>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</si>
  <si>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</si>
  <si>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</si>
  <si>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</si>
  <si>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</si>
  <si>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</si>
  <si>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</si>
  <si>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</si>
  <si>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</si>
  <si>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</si>
  <si>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</si>
  <si>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</si>
  <si>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</si>
  <si>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</si>
  <si>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</si>
  <si>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</si>
  <si>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</si>
  <si>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</si>
  <si>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</si>
  <si>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</si>
  <si>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</si>
  <si>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</si>
  <si>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</si>
  <si>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</si>
  <si>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</si>
  <si>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</si>
  <si>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</si>
  <si>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</si>
  <si>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</si>
  <si>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</si>
  <si>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</si>
  <si>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</si>
  <si>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</si>
  <si>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</si>
  <si>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</si>
  <si>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</si>
  <si>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</si>
  <si>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</si>
  <si>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</si>
  <si>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</si>
  <si>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</si>
  <si>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</si>
  <si>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</si>
  <si>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</si>
  <si>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</si>
  <si>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</si>
  <si>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</si>
  <si>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</si>
  <si>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</si>
  <si>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</si>
  <si>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</si>
  <si>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</si>
  <si>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</si>
  <si>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</si>
  <si>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</si>
  <si>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</si>
  <si>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</si>
  <si>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</si>
  <si>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</si>
  <si>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</si>
  <si>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</si>
  <si>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</si>
  <si>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</si>
  <si>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</si>
  <si>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</si>
  <si>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</si>
  <si>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</si>
  <si>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</si>
  <si>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</si>
  <si>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</si>
  <si>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</si>
  <si>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</si>
  <si>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</si>
  <si>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</si>
  <si>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</si>
  <si>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</si>
  <si>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</si>
  <si>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</si>
  <si>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</si>
  <si>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</si>
  <si>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</si>
  <si>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</si>
  <si>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</si>
  <si>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</si>
  <si>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</si>
  <si>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</si>
  <si>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</si>
  <si>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</si>
  <si>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</si>
  <si>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</si>
  <si>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</si>
  <si>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</si>
  <si>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</si>
  <si>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</si>
  <si>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</si>
  <si>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</si>
  <si>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</si>
  <si>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</si>
  <si>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</si>
  <si>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</si>
  <si>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</si>
  <si>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</si>
  <si>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</si>
  <si>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</si>
  <si>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</si>
  <si>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</si>
  <si>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</si>
  <si>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</si>
  <si>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</si>
  <si>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</si>
  <si>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</si>
  <si>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</si>
  <si>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</si>
  <si>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</si>
  <si>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</si>
  <si>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</si>
  <si>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</si>
  <si>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</si>
  <si>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</si>
  <si>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</si>
  <si>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</si>
  <si>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</si>
  <si>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</si>
  <si>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</si>
  <si>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</si>
  <si>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</si>
  <si>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</si>
  <si>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</si>
  <si>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</si>
  <si>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</si>
  <si>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</si>
  <si>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</si>
  <si>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</si>
  <si>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</si>
  <si>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</si>
  <si>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</si>
  <si>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</si>
  <si>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</si>
  <si>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</si>
  <si>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</si>
  <si>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</si>
  <si>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</si>
  <si>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</si>
  <si>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</si>
  <si>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</si>
  <si>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</si>
  <si>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</si>
  <si>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</si>
  <si>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</si>
  <si>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</si>
  <si>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</si>
  <si>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</si>
  <si>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</si>
  <si>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</si>
  <si>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</si>
  <si>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</si>
  <si>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</si>
  <si>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</si>
  <si>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</si>
  <si>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</si>
  <si>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</si>
  <si>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</si>
  <si>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</si>
  <si>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</si>
  <si>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</si>
  <si>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</si>
  <si>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</si>
  <si>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</si>
  <si>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</si>
  <si>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</si>
  <si>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</si>
  <si>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</si>
  <si>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</si>
  <si>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</si>
  <si>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</si>
  <si>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</si>
  <si>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</si>
  <si>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</si>
  <si>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</si>
  <si>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</si>
  <si>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</si>
  <si>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</si>
  <si>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</si>
  <si>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</si>
  <si>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</si>
  <si>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</si>
  <si>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</si>
  <si>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</si>
  <si>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</si>
  <si>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</si>
  <si>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</si>
  <si>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</si>
  <si>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</si>
  <si>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</si>
  <si>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</si>
  <si>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</si>
  <si>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</si>
  <si>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</si>
  <si>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</si>
  <si>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</si>
  <si>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</si>
  <si>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</si>
  <si>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</si>
  <si>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</si>
  <si>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</si>
  <si>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</si>
  <si>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</si>
  <si>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</si>
  <si>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</si>
  <si>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</si>
  <si>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</si>
  <si>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</si>
  <si>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</si>
  <si>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</si>
  <si>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</si>
  <si>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</si>
  <si>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</si>
  <si>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</si>
  <si>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</si>
  <si>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</si>
  <si>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</si>
  <si>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</si>
  <si>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</si>
  <si>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</si>
  <si>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</si>
  <si>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</si>
  <si>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</si>
  <si>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</si>
  <si>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</si>
  <si>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</si>
  <si>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</si>
  <si>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</si>
  <si>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</si>
  <si>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</si>
  <si>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</si>
  <si>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</si>
  <si>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</si>
  <si>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</si>
  <si>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</si>
  <si>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</si>
  <si>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</si>
  <si>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</si>
  <si>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</si>
  <si>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</si>
  <si>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</si>
  <si>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</si>
  <si>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</si>
  <si>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</si>
  <si>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</si>
  <si>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</si>
  <si>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</si>
  <si>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</si>
  <si>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</si>
  <si>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</si>
  <si>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</si>
  <si>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</si>
  <si>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</si>
  <si>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</si>
  <si>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</si>
  <si>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</si>
  <si>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</si>
  <si>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</si>
  <si>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</si>
  <si>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</si>
  <si>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</si>
  <si>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</si>
  <si>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</si>
  <si>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</si>
  <si>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</si>
  <si>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</si>
  <si>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</si>
  <si>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</si>
  <si>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</si>
  <si>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</si>
  <si>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</si>
  <si>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</si>
  <si>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</si>
  <si>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</si>
  <si>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</si>
  <si>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</si>
  <si>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</si>
  <si>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</si>
  <si>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</si>
  <si>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</si>
  <si>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</si>
  <si>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</si>
  <si>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</si>
  <si>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</si>
  <si>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</si>
  <si>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</si>
  <si>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</si>
  <si>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</si>
  <si>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</si>
  <si>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</si>
  <si>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</si>
  <si>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</si>
  <si>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</si>
  <si>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</si>
  <si>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</si>
  <si>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</si>
  <si>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</si>
  <si>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</si>
  <si>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</si>
  <si>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</si>
  <si>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</si>
  <si>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</si>
  <si>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</si>
  <si>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</si>
  <si>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</si>
  <si>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</si>
  <si>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</si>
  <si>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</si>
  <si>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</si>
  <si>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</si>
  <si>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</si>
  <si>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</si>
  <si>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</si>
  <si>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</si>
  <si>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</si>
  <si>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</si>
  <si>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</si>
  <si>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</si>
  <si>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</si>
  <si>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</si>
  <si>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</si>
  <si>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</si>
  <si>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</si>
  <si>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</si>
  <si>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</si>
  <si>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</si>
  <si>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</si>
  <si>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</si>
  <si>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</si>
  <si>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</si>
  <si>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</si>
  <si>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</si>
  <si>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</si>
  <si>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</si>
  <si>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</si>
  <si>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</si>
  <si>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</si>
  <si>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</si>
  <si>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</si>
  <si>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</si>
  <si>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</si>
  <si>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</si>
  <si>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</si>
  <si>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</si>
  <si>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</si>
  <si>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</si>
  <si>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</si>
  <si>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</si>
  <si>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</si>
  <si>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</si>
  <si>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</si>
  <si>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</si>
  <si>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</si>
  <si>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</si>
  <si>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</si>
  <si>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</si>
  <si>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</si>
  <si>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</si>
  <si>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</si>
  <si>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</si>
  <si>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</si>
  <si>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</si>
  <si>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</si>
  <si>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</si>
  <si>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</si>
  <si>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</si>
  <si>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</si>
  <si>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</si>
  <si>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</si>
  <si>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</si>
  <si>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</si>
  <si>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</si>
  <si>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</si>
  <si>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</si>
  <si>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</si>
  <si>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</si>
  <si>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</si>
  <si>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</si>
  <si>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</si>
  <si>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</si>
  <si>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</si>
  <si>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</si>
  <si>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</si>
  <si>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</si>
  <si>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</si>
  <si>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</si>
  <si>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</si>
  <si>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</si>
  <si>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</si>
  <si>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</si>
  <si>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</si>
  <si>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</si>
  <si>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</si>
  <si>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</si>
  <si>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</si>
  <si>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</si>
  <si>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</si>
  <si>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</si>
  <si>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</si>
  <si>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</si>
  <si>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</si>
  <si>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</si>
  <si>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</si>
  <si>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</si>
  <si>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</si>
  <si>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</si>
  <si>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</si>
  <si>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</si>
  <si>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</si>
  <si>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</si>
  <si>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</si>
  <si>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</si>
  <si>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</si>
  <si>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</si>
  <si>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</si>
  <si>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</si>
  <si>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</si>
  <si>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</si>
  <si>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</si>
  <si>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</si>
  <si>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</si>
  <si>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</si>
  <si>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</si>
  <si>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</si>
  <si>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</si>
  <si>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</si>
  <si>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</si>
  <si>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</si>
  <si>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</si>
  <si>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</si>
  <si>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</si>
  <si>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</si>
  <si>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</si>
  <si>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</si>
  <si>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</si>
  <si>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</si>
  <si>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</si>
  <si>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</si>
  <si>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</si>
  <si>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</si>
  <si>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</si>
  <si>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</si>
  <si>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</si>
  <si>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</si>
  <si>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</si>
  <si>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</si>
  <si>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</si>
  <si>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</si>
  <si>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</si>
  <si>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</si>
  <si>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</si>
  <si>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</si>
  <si>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</si>
  <si>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</si>
  <si>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</si>
  <si>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</si>
  <si>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</si>
  <si>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</si>
  <si>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</si>
  <si>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</si>
  <si>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</si>
  <si>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</si>
  <si>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</si>
  <si>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</si>
  <si>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</si>
  <si>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</si>
  <si>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</si>
  <si>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</si>
  <si>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</si>
  <si>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</si>
  <si>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</si>
  <si>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</si>
  <si>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</si>
  <si>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</si>
  <si>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</si>
  <si>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</si>
  <si>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</si>
  <si>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</si>
  <si>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</si>
  <si>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</si>
  <si>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</si>
  <si>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</si>
  <si>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</si>
  <si>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</si>
  <si>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</si>
  <si>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</si>
  <si>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</si>
  <si>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</si>
  <si>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</si>
  <si>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</si>
  <si>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</si>
  <si>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</si>
  <si>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</si>
  <si>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</si>
  <si>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</si>
  <si>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</si>
  <si>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</si>
  <si>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</si>
  <si>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</si>
  <si>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</si>
  <si>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</si>
  <si>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</si>
  <si>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</si>
  <si>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</si>
  <si>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</si>
  <si>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</si>
  <si>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</si>
  <si>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</si>
  <si>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</si>
  <si>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</si>
  <si>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</si>
  <si>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</si>
  <si>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</si>
  <si>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</si>
  <si>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</si>
  <si>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</si>
  <si>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</si>
  <si>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</si>
  <si>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</si>
  <si>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</si>
  <si>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</si>
  <si>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</si>
  <si>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</si>
  <si>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</si>
  <si>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</si>
  <si>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</si>
  <si>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</si>
  <si>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</si>
  <si>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</si>
  <si>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</si>
  <si>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</si>
  <si>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</si>
  <si>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</si>
  <si>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</si>
  <si>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</si>
  <si>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</si>
  <si>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</si>
  <si>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</si>
  <si>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</si>
  <si>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</si>
  <si>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</si>
  <si>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</si>
  <si>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</si>
  <si>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</si>
  <si>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</si>
  <si>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</si>
  <si>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</si>
  <si>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</si>
  <si>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</si>
  <si>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</si>
  <si>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</si>
  <si>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</si>
  <si>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</si>
  <si>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</si>
  <si>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</si>
  <si>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</si>
  <si>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</si>
  <si>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</si>
  <si>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</si>
  <si>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</si>
  <si>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</si>
  <si>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</si>
  <si>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</si>
  <si>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</si>
  <si>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</si>
  <si>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</si>
  <si>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</si>
  <si>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</si>
  <si>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</si>
  <si>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</si>
  <si>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</si>
  <si>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</si>
  <si>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</si>
  <si>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</si>
  <si>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</si>
  <si>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</si>
  <si>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</si>
  <si>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</si>
  <si>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</si>
  <si>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</si>
  <si>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</si>
  <si>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</si>
  <si>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</si>
  <si>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</si>
  <si>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</si>
  <si>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</si>
  <si>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</si>
  <si>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</si>
  <si>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</si>
  <si>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</si>
  <si>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</si>
  <si>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</si>
  <si>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</si>
  <si>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</si>
  <si>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</si>
  <si>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</si>
  <si>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</si>
  <si>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</si>
  <si>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</si>
  <si>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</si>
  <si>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</si>
  <si>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</si>
  <si>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</si>
  <si>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</si>
  <si>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</si>
  <si>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</si>
  <si>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</si>
  <si>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</si>
  <si>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</si>
  <si>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</si>
  <si>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</si>
  <si>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</si>
  <si>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</si>
  <si>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</si>
  <si>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</si>
  <si>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</si>
  <si>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</si>
  <si>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</si>
  <si>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</si>
  <si>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</si>
  <si>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</si>
  <si>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</si>
  <si>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</si>
  <si>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</si>
  <si>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</si>
  <si>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</si>
  <si>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</si>
  <si>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</si>
  <si>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</si>
  <si>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</si>
  <si>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</si>
  <si>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</si>
  <si>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</si>
  <si>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</si>
  <si>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</si>
  <si>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</si>
  <si>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</si>
  <si>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</si>
  <si>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</si>
  <si>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</si>
  <si>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</si>
  <si>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</si>
  <si>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</si>
  <si>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</si>
  <si>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</si>
  <si>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</si>
  <si>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</si>
  <si>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</si>
  <si>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</si>
  <si>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</si>
  <si>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</si>
  <si>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</si>
  <si>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</si>
  <si>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</si>
  <si>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</si>
  <si>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</si>
  <si>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</si>
  <si>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</si>
  <si>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</si>
  <si>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</si>
  <si>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</si>
  <si>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</si>
  <si>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</si>
  <si>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</si>
  <si>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</si>
  <si>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</si>
  <si>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</si>
  <si>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</si>
  <si>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</si>
  <si>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</si>
  <si>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</si>
  <si>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</si>
  <si>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</si>
  <si>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</si>
  <si>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</si>
  <si>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</si>
  <si>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</si>
  <si>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</si>
  <si>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</si>
  <si>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</si>
  <si>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</si>
  <si>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</si>
  <si>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</si>
  <si>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</si>
  <si>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</si>
  <si>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</si>
  <si>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</si>
  <si>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</si>
  <si>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</si>
  <si>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</si>
  <si>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</si>
  <si>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</si>
  <si>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</si>
  <si>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</si>
  <si>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</si>
  <si>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</si>
  <si>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</si>
  <si>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</si>
  <si>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</si>
  <si>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</si>
  <si>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</si>
  <si>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</si>
  <si>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</si>
  <si>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</si>
  <si>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</si>
  <si>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</si>
  <si>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</si>
  <si>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</si>
  <si>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</si>
  <si>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</si>
  <si>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</si>
  <si>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</si>
  <si>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</si>
  <si>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</si>
  <si>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</si>
  <si>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</si>
  <si>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</si>
  <si>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</si>
  <si>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</si>
  <si>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</si>
  <si>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</si>
  <si>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</si>
  <si>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</si>
  <si>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</si>
  <si>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</si>
  <si>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</si>
  <si>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</si>
  <si>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</si>
  <si>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</si>
  <si>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</si>
  <si>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</si>
  <si>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</si>
  <si>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</si>
  <si>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</si>
  <si>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</si>
  <si>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</si>
  <si>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</si>
  <si>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</si>
  <si>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</si>
  <si>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</si>
  <si>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</si>
  <si>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</si>
  <si>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</si>
  <si>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</si>
  <si>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</si>
  <si>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</si>
  <si>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</si>
  <si>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</si>
  <si>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</si>
  <si>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</si>
  <si>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</si>
  <si>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</si>
  <si>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</si>
  <si>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</si>
  <si>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</si>
  <si>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</si>
  <si>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</si>
  <si>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</si>
  <si>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</si>
  <si>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</si>
  <si>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</si>
  <si>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</si>
  <si>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</si>
  <si>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</si>
  <si>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</si>
  <si>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</si>
  <si>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</si>
  <si>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</si>
  <si>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</si>
  <si>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</si>
  <si>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</si>
  <si>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</si>
  <si>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</si>
  <si>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</si>
  <si>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</si>
  <si>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</si>
  <si>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</si>
  <si>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</si>
  <si>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</si>
  <si>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</si>
  <si>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</si>
  <si>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</si>
  <si>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</si>
  <si>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</si>
  <si>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</si>
  <si>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</si>
  <si>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</si>
  <si>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</si>
  <si>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</si>
  <si>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</si>
  <si>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</si>
  <si>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</si>
  <si>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</si>
  <si>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</si>
  <si>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</si>
  <si>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</si>
  <si>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</si>
  <si>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</si>
  <si>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</si>
  <si>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</si>
  <si>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</si>
  <si>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</si>
  <si>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</si>
  <si>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</si>
  <si>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</si>
  <si>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</si>
  <si>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</si>
  <si>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</si>
  <si>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</si>
  <si>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</si>
  <si>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</si>
  <si>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</si>
  <si>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</si>
  <si>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</si>
  <si>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</si>
  <si>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</si>
  <si>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</si>
  <si>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</si>
  <si>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</si>
  <si>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</si>
  <si>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</si>
  <si>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</si>
  <si>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</si>
  <si>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</si>
  <si>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</si>
  <si>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</si>
  <si>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</si>
  <si>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</si>
  <si>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</si>
  <si>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</si>
  <si>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</si>
  <si>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</si>
  <si>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</si>
  <si>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</si>
  <si>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</si>
  <si>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</si>
  <si>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</si>
  <si>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</si>
  <si>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</si>
  <si>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</si>
  <si>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</si>
  <si>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</si>
  <si>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</si>
  <si>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</si>
  <si>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</si>
  <si>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</si>
  <si>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</si>
  <si>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</si>
  <si>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</si>
  <si>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</si>
  <si>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</si>
  <si>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</si>
  <si>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</si>
  <si>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</si>
  <si>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</si>
  <si>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</si>
  <si>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</si>
  <si>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</si>
  <si>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</si>
  <si>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</si>
  <si>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</si>
  <si>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</si>
  <si>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</si>
  <si>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</si>
  <si>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</si>
  <si>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</si>
  <si>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</si>
  <si>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</si>
  <si>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</si>
  <si>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</si>
  <si>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</si>
  <si>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</si>
  <si>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</si>
  <si>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</si>
  <si>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</si>
  <si>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</si>
  <si>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</si>
  <si>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</si>
  <si>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</si>
  <si>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</si>
  <si>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</si>
  <si>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</si>
  <si>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</si>
  <si>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</si>
  <si>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</si>
  <si>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</si>
  <si>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</si>
  <si>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</si>
  <si>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</si>
  <si>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</si>
  <si>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</si>
  <si>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</si>
  <si>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</si>
  <si>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</si>
  <si>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</si>
  <si>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</si>
  <si>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</si>
  <si>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</si>
  <si>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</si>
  <si>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</si>
  <si>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</si>
  <si>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</si>
  <si>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</si>
  <si>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</si>
  <si>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</si>
  <si>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</si>
  <si>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</si>
  <si>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</si>
  <si>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</si>
  <si>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</si>
  <si>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</si>
  <si>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</si>
  <si>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</si>
  <si>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</si>
  <si>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</si>
  <si>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</si>
  <si>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</si>
  <si>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</si>
  <si>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</si>
  <si>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</si>
  <si>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</si>
  <si>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</si>
  <si>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</si>
  <si>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</si>
  <si>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</si>
  <si>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</si>
  <si>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</si>
  <si>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</si>
  <si>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</si>
  <si>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</si>
  <si>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</si>
  <si>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</si>
  <si>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</si>
  <si>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</si>
  <si>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</si>
  <si>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</si>
  <si>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</si>
  <si>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</si>
  <si>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</si>
  <si>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</si>
  <si>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</si>
  <si>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</si>
  <si>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</si>
  <si>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</si>
  <si>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</si>
  <si>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</si>
  <si>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</si>
  <si>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</si>
  <si>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</si>
  <si>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</si>
  <si>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</si>
  <si>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</si>
  <si>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</si>
  <si>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</si>
  <si>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</si>
  <si>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</si>
  <si>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</si>
  <si>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</si>
  <si>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</si>
  <si>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</si>
  <si>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</si>
  <si>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</si>
  <si>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</si>
  <si>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</si>
  <si>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</si>
  <si>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</si>
  <si>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</si>
  <si>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</si>
  <si>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</si>
  <si>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</si>
  <si>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</si>
  <si>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</si>
  <si>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</si>
  <si>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</si>
  <si>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</si>
  <si>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</si>
  <si>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</si>
  <si>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</si>
  <si>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</si>
  <si>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</si>
  <si>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</si>
  <si>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</si>
  <si>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</si>
  <si>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</si>
  <si>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</si>
  <si>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</si>
  <si>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</si>
  <si>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</si>
  <si>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</si>
  <si>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</si>
  <si>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</si>
  <si>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</si>
  <si>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</si>
  <si>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</si>
  <si>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</si>
  <si>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</si>
  <si>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</si>
  <si>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</si>
  <si>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</si>
  <si>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</si>
  <si>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</si>
  <si>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</si>
  <si>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</si>
  <si>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</si>
  <si>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</si>
  <si>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</si>
  <si>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</si>
  <si>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</si>
  <si>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</si>
  <si>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</si>
  <si>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</si>
  <si>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</si>
  <si>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</si>
  <si>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</si>
  <si>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</si>
  <si>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</si>
  <si>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</si>
  <si>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</si>
  <si>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</si>
  <si>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</si>
  <si>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</si>
  <si>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</si>
  <si>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</si>
  <si>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</si>
  <si>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</si>
  <si>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</si>
  <si>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</si>
  <si>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</si>
  <si>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</si>
  <si>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</si>
  <si>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</si>
  <si>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</si>
  <si>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</si>
  <si>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</si>
  <si>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</si>
  <si>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</si>
  <si>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</si>
  <si>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</si>
  <si>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</si>
  <si>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</si>
  <si>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</si>
  <si>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</si>
  <si>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</si>
  <si>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</si>
  <si>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</si>
  <si>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</si>
  <si>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</si>
  <si>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</si>
  <si>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</si>
  <si>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</si>
  <si>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</si>
  <si>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</si>
  <si>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</si>
  <si>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</si>
  <si>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</si>
  <si>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</si>
  <si>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</si>
  <si>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</si>
  <si>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</si>
  <si>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</si>
  <si>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</si>
  <si>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</si>
  <si>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</si>
  <si>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</si>
  <si>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</si>
  <si>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</si>
  <si>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</si>
  <si>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</si>
  <si>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</si>
  <si>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</si>
  <si>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</si>
  <si>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</si>
  <si>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</si>
  <si>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</si>
  <si>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</si>
  <si>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</si>
  <si>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</si>
  <si>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</si>
  <si>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</si>
  <si>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</si>
  <si>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</si>
  <si>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</si>
  <si>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</si>
  <si>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</si>
  <si>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</si>
  <si>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</si>
  <si>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</si>
  <si>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</si>
  <si>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</si>
  <si>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</si>
  <si>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</si>
  <si>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</si>
  <si>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</si>
  <si>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</si>
  <si>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</si>
  <si>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</si>
  <si>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</si>
  <si>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</si>
  <si>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</si>
  <si>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</si>
  <si>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</si>
  <si>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</si>
  <si>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</si>
  <si>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</si>
  <si>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</si>
  <si>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</si>
  <si>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</si>
  <si>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</si>
  <si>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</si>
  <si>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</si>
  <si>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</si>
  <si>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</si>
  <si>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</si>
  <si>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</si>
  <si>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</si>
  <si>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</si>
  <si>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</si>
  <si>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</si>
  <si>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</si>
  <si>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</si>
  <si>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</si>
  <si>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</si>
  <si>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</si>
  <si>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</si>
  <si>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</si>
  <si>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</si>
  <si>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</si>
  <si>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</si>
  <si>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</si>
  <si>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</si>
  <si>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</si>
  <si>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</si>
  <si>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</si>
  <si>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</si>
  <si>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</si>
  <si>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</si>
  <si>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</si>
  <si>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</si>
  <si>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</si>
  <si>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</si>
  <si>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</si>
  <si>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</si>
  <si>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</si>
  <si>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</si>
  <si>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</si>
  <si>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</si>
  <si>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</si>
  <si>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</si>
  <si>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</si>
  <si>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</si>
  <si>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</si>
  <si>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</si>
  <si>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</si>
  <si>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</si>
  <si>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</si>
  <si>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</si>
  <si>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</si>
  <si>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</si>
  <si>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</si>
  <si>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</si>
  <si>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</si>
  <si>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</si>
  <si>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</si>
  <si>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</si>
  <si>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</si>
  <si>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</si>
  <si>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</si>
  <si>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</si>
  <si>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</si>
  <si>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</si>
  <si>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</si>
  <si>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</si>
  <si>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</si>
  <si>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</si>
  <si>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</si>
  <si>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</si>
  <si>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</si>
  <si>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</si>
  <si>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</si>
  <si>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</si>
  <si>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</si>
  <si>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</si>
  <si>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</si>
  <si>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</si>
  <si>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</si>
  <si>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</si>
  <si>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</si>
  <si>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</si>
  <si>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</si>
  <si>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</si>
  <si>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</si>
  <si>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</si>
  <si>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</si>
  <si>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</si>
  <si>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</si>
  <si>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</si>
  <si>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</si>
  <si>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</si>
  <si>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</si>
  <si>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</si>
  <si>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</si>
  <si>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</si>
  <si>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</si>
  <si>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</si>
  <si>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</si>
  <si>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</si>
  <si>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</si>
  <si>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</si>
  <si>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</si>
  <si>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</si>
  <si>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</si>
  <si>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</si>
  <si>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</si>
  <si>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</si>
  <si>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</si>
  <si>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</si>
  <si>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</si>
  <si>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</si>
  <si>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</si>
  <si>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</si>
  <si>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</si>
  <si>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</si>
  <si>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</si>
  <si>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</si>
  <si>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</si>
  <si>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</si>
  <si>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</si>
  <si>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</si>
  <si>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</si>
  <si>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</si>
  <si>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</si>
  <si>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</si>
  <si>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</si>
  <si>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</si>
  <si>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</si>
  <si>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</si>
  <si>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</si>
  <si>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</si>
  <si>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</si>
  <si>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</si>
  <si>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</si>
  <si>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</si>
  <si>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</si>
  <si>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</si>
  <si>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</si>
  <si>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</si>
  <si>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</si>
  <si>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</si>
  <si>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</si>
  <si>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</si>
  <si>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</si>
  <si>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</si>
  <si>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</si>
  <si>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</si>
  <si>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</si>
  <si>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</si>
  <si>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</si>
  <si>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</si>
  <si>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</si>
  <si>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</si>
  <si>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</si>
  <si>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</si>
  <si>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</si>
  <si>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</si>
  <si>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</si>
  <si>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</si>
  <si>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</si>
  <si>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</si>
  <si>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</si>
  <si>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</si>
  <si>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</si>
  <si>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</si>
  <si>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</si>
  <si>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</si>
  <si>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</si>
  <si>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</si>
  <si>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</si>
  <si>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</si>
  <si>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</si>
  <si>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</si>
  <si>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</si>
  <si>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</si>
  <si>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</si>
  <si>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</si>
  <si>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</si>
  <si>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</si>
  <si>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</si>
  <si>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</si>
  <si>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</si>
  <si>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</si>
  <si>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</si>
  <si>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</si>
  <si>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</si>
  <si>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</si>
  <si>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</si>
  <si>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</si>
  <si>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</si>
  <si>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</si>
  <si>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</si>
  <si>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</si>
  <si>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</si>
  <si>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</si>
  <si>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</si>
  <si>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</si>
  <si>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</si>
  <si>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</si>
  <si>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</si>
  <si>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</si>
  <si>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</si>
  <si>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</si>
  <si>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</si>
  <si>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</si>
  <si>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</si>
  <si>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</si>
  <si>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</si>
  <si>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</si>
  <si>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</si>
  <si>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</si>
  <si>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</si>
  <si>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</si>
  <si>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</si>
  <si>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</si>
  <si>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</si>
  <si>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</si>
  <si>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</si>
  <si>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</si>
  <si>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</si>
  <si>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</si>
  <si>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</si>
  <si>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</si>
  <si>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</si>
  <si>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</si>
  <si>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</si>
  <si>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</si>
  <si>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</si>
  <si>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</si>
  <si>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</si>
  <si>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</si>
  <si>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</si>
  <si>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</si>
  <si>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</si>
  <si>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</si>
  <si>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</si>
  <si>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</si>
  <si>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</si>
  <si>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</si>
  <si>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</si>
  <si>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</si>
  <si>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</si>
  <si>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</si>
  <si>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</si>
  <si>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</si>
  <si>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</si>
  <si>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</si>
  <si>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</si>
  <si>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</si>
  <si>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</si>
  <si>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</si>
  <si>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</si>
  <si>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</si>
  <si>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</si>
  <si>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</si>
  <si>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</si>
  <si>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</si>
  <si>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</si>
  <si>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</si>
  <si>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</si>
  <si>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</si>
  <si>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</si>
  <si>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</si>
  <si>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</si>
  <si>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</si>
  <si>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</si>
  <si>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</si>
  <si>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</si>
  <si>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</si>
  <si>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</si>
  <si>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</si>
  <si>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</si>
  <si>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</si>
  <si>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</si>
  <si>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</si>
  <si>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</si>
  <si>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</si>
  <si>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</si>
  <si>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</si>
  <si>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</si>
  <si>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</si>
  <si>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</si>
  <si>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</si>
  <si>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</si>
  <si>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</si>
  <si>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</si>
  <si>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</si>
  <si>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</si>
  <si>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</si>
  <si>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</si>
  <si>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</si>
  <si>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</si>
  <si>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</si>
  <si>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</si>
  <si>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</si>
  <si>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</si>
  <si>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</si>
  <si>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</si>
  <si>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</si>
  <si>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</si>
  <si>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</si>
  <si>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</si>
  <si>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</si>
  <si>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</si>
  <si>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</si>
  <si>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</si>
  <si>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</si>
  <si>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</si>
  <si>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</si>
  <si>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</si>
  <si>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</si>
  <si>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</si>
  <si>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</si>
  <si>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</si>
  <si>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</si>
  <si>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</si>
  <si>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</si>
  <si>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</si>
  <si>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</si>
  <si>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</si>
  <si>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</si>
  <si>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</si>
  <si>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</si>
  <si>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</si>
  <si>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</si>
  <si>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</si>
  <si>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</si>
  <si>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</si>
  <si>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</si>
  <si>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</si>
  <si>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</si>
  <si>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</si>
  <si>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</si>
  <si>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</si>
  <si>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</si>
  <si>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</si>
  <si>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</si>
  <si>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</si>
  <si>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</si>
  <si>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</si>
  <si>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</si>
  <si>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</si>
  <si>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</si>
  <si>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</si>
  <si>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</si>
  <si>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</si>
  <si>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</si>
  <si>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</si>
  <si>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</si>
  <si>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</si>
  <si>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</si>
  <si>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</si>
  <si>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</si>
  <si>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</si>
  <si>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</si>
  <si>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</si>
  <si>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</si>
  <si>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</si>
  <si>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</si>
  <si>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</si>
  <si>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</si>
  <si>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</si>
  <si>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</si>
  <si>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</si>
  <si>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</si>
  <si>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</si>
  <si>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</si>
  <si>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</si>
  <si>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</si>
  <si>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</si>
  <si>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</si>
  <si>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</si>
  <si>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</si>
  <si>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</si>
  <si>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</si>
  <si>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</si>
  <si>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</si>
  <si>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</si>
  <si>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</si>
  <si>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</si>
  <si>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</si>
  <si>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</si>
  <si>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</si>
  <si>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</si>
  <si>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</si>
  <si>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</si>
  <si>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</si>
  <si>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</si>
  <si>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</si>
  <si>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</si>
  <si>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</si>
  <si>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</si>
  <si>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</si>
  <si>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</si>
  <si>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</si>
  <si>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</si>
  <si>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</si>
  <si>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</si>
  <si>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</si>
  <si>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</si>
  <si>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</si>
  <si>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</si>
  <si>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</si>
  <si>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</si>
  <si>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</si>
  <si>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</si>
  <si>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</si>
  <si>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</si>
  <si>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</si>
  <si>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</si>
  <si>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</si>
  <si>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</si>
  <si>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</si>
  <si>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</si>
  <si>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</si>
  <si>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</si>
  <si>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</si>
  <si>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</si>
  <si>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</si>
  <si>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</si>
  <si>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</si>
  <si>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</si>
  <si>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</si>
  <si>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</si>
  <si>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</si>
  <si>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</si>
  <si>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</si>
  <si>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</si>
  <si>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</si>
  <si>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</si>
  <si>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</si>
  <si>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</si>
  <si>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</si>
  <si>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</si>
  <si>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</si>
  <si>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</si>
  <si>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</si>
  <si>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</si>
  <si>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</si>
  <si>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</si>
  <si>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</si>
  <si>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</si>
  <si>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</si>
  <si>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</si>
  <si>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</si>
  <si>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</si>
  <si>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</si>
  <si>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</si>
  <si>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</si>
  <si>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</si>
  <si>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</si>
  <si>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</si>
  <si>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</si>
  <si>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</si>
  <si>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</si>
  <si>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</si>
  <si>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</si>
  <si>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</si>
  <si>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</si>
  <si>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</si>
  <si>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</si>
  <si>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</si>
  <si>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</si>
  <si>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</si>
  <si>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</si>
  <si>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</si>
  <si>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</si>
  <si>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</si>
  <si>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</si>
  <si>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</si>
  <si>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</si>
  <si>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</si>
  <si>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</si>
  <si>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</si>
  <si>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</si>
  <si>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</si>
  <si>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</si>
  <si>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</si>
  <si>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</si>
  <si>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</si>
  <si>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</si>
  <si>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</si>
  <si>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</si>
  <si>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</si>
  <si>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</si>
  <si>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</si>
  <si>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</si>
  <si>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</si>
  <si>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</si>
  <si>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</si>
  <si>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</si>
  <si>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</si>
  <si>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</si>
  <si>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</si>
  <si>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</si>
  <si>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</si>
  <si>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</si>
  <si>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</si>
  <si>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Team at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</si>
  <si>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</si>
  <si>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</si>
  <si>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</si>
  <si>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</si>
  <si>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</si>
  <si>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</si>
  <si>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</si>
  <si>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site has Night access issue site on deep valleys or high mountains and team will check morning</t>
  </si>
  <si>
    <t>PCM-20251003-00001665</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</si>
  <si>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</si>
  <si>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</si>
  <si>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</si>
  <si>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</si>
  <si>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</si>
  <si>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</si>
  <si>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</si>
  <si>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PCM-20251003-00001663</t>
  </si>
  <si>
    <t>EM team moved need 50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</si>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</sst>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 totalsRowShown="0" headerRowDxfId="48" dataDxfId="47" headerRowBorderDxfId="45" tableBorderDxfId="46" totalsRowBorderDxfId="44">
  <autoFilter ref="A1:L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270.97761770833313</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45933.926043634259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45933.926043634259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45933.926043634259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45933.926043634259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45933.926043634259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45933.926043634259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45933.926043634259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45933.926043634259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45933.926043634259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45933.926043634259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45933.926043634259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45933.926043634259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45933.926043634259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45933.926043634259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45933.926043634259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45933.926043634259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45933.926043634259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45933.926043634259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45933.926043634259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45933.926043634259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45933.926043634259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45933.926043634259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45933.926043634259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45933.926043634259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45933.926043634259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45933.926043634259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45933.926043634259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45933.926043634259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45933.926043634259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45933.926043634259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45933.926043634259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45933.926043634259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45933.926043634259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45933.926043634259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45933.926043634259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45933.926043634259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45933.926043634259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45933.926043634259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45933.926043634259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45933.926043634259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45933.926043634259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45933.926043634259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45933.926043634259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45933.926043634259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45933.926043634259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45933.926043634259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45933.926043634259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45933.926043634259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45933.926043634259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45933.926043634259</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F0310C81-CEC4-4F54-AF69-AB2A4E0AA47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242.27426122684847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127.19896030092787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108.92620567129779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8.8358449072984513E-2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8.3508912037359551E-2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45933.926043634259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45933.926043634259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45933.926043634259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45933.926043634259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45933.926043634259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45933.926043634259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45933.926043634259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45933.926043634259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45933.926043634259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45933.926043634259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45933.926043634259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45933.926043634259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45933.926043634259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45933.926043634259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45933.926043634259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45933.926043634259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45933.926043634259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45933.926043634259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45933.926043634259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45933.926043634259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45933.926043634259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45933.926043634259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45933.926043634259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45933.926043634259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45933.926043634259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45933.926043634259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45933.926043634259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45933.926043634259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45933.926043634259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45933.926043634259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45933.926043634259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45933.926043634259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45933.926043634259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45933.926043634259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45933.926043634259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45933.926043634259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45933.926043634259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45933.926043634259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45933.926043634259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45933.926043634259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45933.926043634259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45933.926043634259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45933.926043634259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45933.926043634259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45933.926043634259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45933.926043634259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45933.926043634259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45933.926043634259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45933.926043634259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45933.926043634259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45933.926043634259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45933.926043634259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45933.926043634259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45933.926043634259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45933.926043634259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45933.926043634259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45933.926043634259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45933.926043634259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45933.926043634259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45933.926043634259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45933.926043634259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45933.926043634259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45933.926043634259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45933.926043634259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45933.926043634259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45933.926043634259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45933.926043634259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45933.926043634259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45933.926043634259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45933.926043634259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45933.926043634259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45933.926043634259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45933.926043634259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45933.926043634259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45933.926043634259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45933.926043634259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45933.926043634259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45933.926043634259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45933.926043634259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45933.926043634259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45933.926043634259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45933.926043634259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45933.926043634259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45933.926043634259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45933.926043634259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45933.926043634259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45933.926043634259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45933.926043634259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45933.926043634259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45933.926043634259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45933.926043634259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45933.926043634259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45933.926043634259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45933.926043634259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45933.926043634259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45933.926043634259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45933.926043634259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45933.926043634259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45933.926043634259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45933.926043634259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45933.926043634259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45933.926043634259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45933.926043634259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45933.926043634259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45933.926043634259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45933.926043634259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45933.926043634259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45933.926043634259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45933.926043634259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45933.926043634259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45933.926043634259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45933.926043634259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45933.926043634259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45933.926043634259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45933.926043634259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45933.926043634259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45933.926043634259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45933.926043634259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45933.926043634259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45933.926043634259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45933.926043634259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45933.926043634259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45933.926043634259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45933.926043634259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45933.926043634259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45933.926043634259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45933.926043634259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45933.926043634259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45933.926043634259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45933.926043634259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45933.926043634259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45933.926043634259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45933.926043634259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45933.926043634259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45933.926043634259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45933.926043634259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45933.926043634259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45933.926043634259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45933.926043634259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45933.926043634259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45933.926043634259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45933.926043634259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45933.926043634259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45933.926043634259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45933.926043634259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45933.926043634259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45933.926043634259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45933.926043634259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45933.926043634259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45933.926043634259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45933.926043634259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45933.926043634259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45933.926043634259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45933.926043634259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45933.926043634259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45933.926043634259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45933.926043634259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45933.926043634259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45933.926043634259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45933.926043634259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45933.926043634259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45933.926043634259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45933.926043634259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45933.926043634259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45933.926043634259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45933.926043634259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45933.926043634259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45933.926043634259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45933.926043634259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45933.926043634259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45933.926043634259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45933.926043634259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45933.926043634259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45933.926043634259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45933.926043634259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45933.926043634259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45933.926043634259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45933.926043634259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45933.926043634259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45933.926043634259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45933.926043634259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45933.926043634259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45933.926043634259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45933.926043634259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45933.926043634259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45933.926043634259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45933.926043634259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45933.926043634259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45933.926043634259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45933.926043634259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45933.926043634259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45933.926043634259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45933.926043634259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45933.926043634259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45933.926043634259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45933.926043634259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45933.926043634259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45933.926043634259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45933.926043634259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45933.926043634259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45933.926043634259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45933.926043634259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45933.926043634259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45933.926043634259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45933.926043634259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45933.926043634259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45933.926043634259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45933.926043634259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45933.926043634259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45933.926043634259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45933.926043634259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45933.926043634259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45933.926043634259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45933.926043634259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45933.926043634259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45933.926043634259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45933.926043634259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45933.926043634259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45933.926043634259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45933.926043634259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45933.926043634259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45933.926043634259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45933.926043634259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45933.926043634259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45933.926043634259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45933.926043634259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45933.926043634259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45933.926043634259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45933.926043634259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45933.926043634259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45933.926043634259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45933.926043634259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45933.926043634259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45933.926043634259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45933.926043634259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45933.926043634259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45933.926043634259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45933.926043634259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45933.926043634259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45933.926043634259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45933.926043634259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45933.926043634259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45933.926043634259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45933.926043634259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45933.926043634259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45933.926043634259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45933.926043634259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45933.926043634259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45933.926043634259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45933.926043634259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45933.926043634259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45933.926043634259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45933.926043634259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45933.926043634259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45933.926043634259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45933.926043634259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45933.926043634259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45933.926043634259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45933.926043634259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45933.926043634259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45933.926043634259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45933.926043634259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45933.926043634259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45933.926043634259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45933.926043634259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45933.926043634259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45933.926043634259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45933.926043634259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45933.926043634259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45933.926043634259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45933.926043634259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45933.926043634259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45933.926043634259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45933.926043634259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45933.926043634259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45933.926043634259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45933.926043634259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45933.926043634259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45933.926043634259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45933.926043634259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45933.926043634259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45933.926043634259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45933.926043634259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45933.926043634259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45933.926043634259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45933.926043634259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45933.926043634259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45933.926043634259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45933.926043634259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45933.926043634259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45933.926043634259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45933.926043634259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45933.926043634259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45933.926043634259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45933.926043634259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45933.926043634259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45933.926043634259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45933.926043634259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45933.926043634259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45933.926043634259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45933.926043634259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45933.926043634259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45933.926043634259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45933.926043634259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45933.926043634259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45933.926043634259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45933.926043634259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45933.926043634259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45933.926043634259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45933.926043634259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45933.926043634259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45933.926043634259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45933.926043634259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45933.926043634259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45933.926043634259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45933.926043634259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45933.926043634259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45933.926043634259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45933.926043634259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45933.926043634259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45933.926043634259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45933.926043634259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45933.926043634259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45933.926043634259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1" ca="1" si="0">IFERROR(NOW()-F2,"-")</f>
        <v>45933.926043634259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45933.926043634259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45933.926043634259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45933.926043634259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45933.926043634259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45933.926043634259</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45933.926043634259</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45933.926043634259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45933.926043634259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45933.926043634259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45933.926043634259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45933.926043634259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45933.926043634259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45933.926043634259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45933.926043634259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45933.926043634259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45933.926043634259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45933.926043634259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45933.926043634259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45933.926043634259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45933.926043634259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45933.926043634259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45933.926043634259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45933.926043634259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45933.926043634259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45933.926043634259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45933.926043634259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45933.926043634259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45933.926043634259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45933.926043634259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45933.926043634259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45933.926043634259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45933.926043634259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45933.926043634259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45933.926043634259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45933.926043634259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45933.926043634259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45933.926043634259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45933.926043634259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45933.926043634259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45933.926043634259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45933.926043634259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45933.926043634259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45933.926043634259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45933.926043634259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45933.926043634259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45933.926043634259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45933.926043634259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45933.926043634259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45933.926043634259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45933.926043634259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45933.926043634259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45933.926043634259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45933.926043634259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45933.926043634259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45933.926043634259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45933.926043634259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45933.926043634259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45933.926043634259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45933.926043634259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45933.926043634259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45933.926043634259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45933.926043634259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45933.926043634259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45933.926043634259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45933.926043634259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45933.926043634259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45933.926043634259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45933.926043634259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45933.926043634259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45933.926043634259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45933.926043634259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45933.926043634259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45933.926043634259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45933.926043634259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45933.926043634259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45933.926043634259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45933.926043634259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45933.926043634259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45933.926043634259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45933.926043634259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45933.926043634259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45933.926043634259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45933.926043634259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45933.926043634259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45933.926043634259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45933.926043634259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45933.926043634259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45933.926043634259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45933.926043634259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45933.926043634259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45933.926043634259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45933.926043634259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45933.926043634259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45933.926043634259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45933.926043634259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45933.926043634259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45933.926043634259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45933.926043634259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45933.926043634259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45933.926043634259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45933.926043634259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45933.926043634259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45933.926043634259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45933.926043634259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45933.926043634259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45933.926043634259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45933.926043634259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45933.926043634259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45933.926043634259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45933.926043634259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45933.926043634259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45933.926043634259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45933.926043634259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45933.926043634259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45933.926043634259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45933.926043634259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45933.926043634259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45933.926043634259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45933.926043634259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45933.926043634259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45933.926043634259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45933.926043634259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45933.926043634259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45933.926043634259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45933.926043634259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45933.926043634259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45933.926043634259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45933.926043634259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45933.926043634259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45933.926043634259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45933.926043634259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45933.926043634259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45933.926043634259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45933.926043634259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45933.926043634259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45933.926043634259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45933.926043634259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45933.926043634259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45933.926043634259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45933.926043634259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45933.926043634259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45933.926043634259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45933.926043634259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45933.926043634259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45933.926043634259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45933.926043634259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45933.926043634259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45933.926043634259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45933.926043634259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45933.926043634259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45933.926043634259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45933.926043634259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45933.926043634259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45933.926043634259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45933.926043634259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45933.926043634259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45933.926043634259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45933.926043634259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45933.926043634259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45933.926043634259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45933.926043634259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45933.926043634259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45933.926043634259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45933.926043634259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45933.926043634259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45933.926043634259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45933.926043634259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45933.926043634259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45933.926043634259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45933.926043634259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45933.926043634259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45933.926043634259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45933.926043634259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45933.926043634259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45933.926043634259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45933.926043634259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45933.926043634259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45933.926043634259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45933.926043634259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45933.926043634259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45933.926043634259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45933.926043634259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45933.926043634259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45933.926043634259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45933.926043634259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45933.926043634259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45933.926043634259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45933.926043634259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45933.926043634259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45933.926043634259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45933.926043634259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45933.926043634259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45933.926043634259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45933.926043634259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45933.926043634259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45933.926043634259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45933.926043634259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45933.926043634259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45933.926043634259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45933.926043634259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45933.926043634259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45933.926043634259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45933.926043634259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45933.926043634259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45933.926043634259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45933.926043634259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45933.926043634259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45933.926043634259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45933.926043634259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45933.926043634259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45933.926043634259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45933.926043634259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45933.926043634259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45933.926043634259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45933.926043634259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45933.926043634259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45933.926043634259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45933.926043634259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45933.926043634259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45933.926043634259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45933.926043634259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45933.926043634259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45933.926043634259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45933.926043634259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45933.926043634259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45933.926043634259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45933.926043634259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45933.926043634259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45933.926043634259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45933.926043634259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45933.926043634259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45933.926043634259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45933.926043634259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45933.926043634259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45933.926043634259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45933.926043634259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45933.926043634259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45933.926043634259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45933.926043634259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45933.926043634259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45933.926043634259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45933.926043634259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45933.926043634259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45933.926043634259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45933.926043634259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45933.926043634259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45933.926043634259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45933.926043634259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45933.926043634259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45933.926043634259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45933.926043634259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45933.926043634259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45933.926043634259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45933.926043634259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45933.926043634259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45933.926043634259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45933.926043634259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45933.926043634259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45933.926043634259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45933.926043634259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45933.926043634259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45933.926043634259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45933.926043634259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45933.926043634259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45933.926043634259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45933.926043634259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45933.926043634259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45933.926043634259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45933.926043634259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45933.926043634259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45933.926043634259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45933.926043634259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45933.926043634259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45933.926043634259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45933.926043634259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45933.926043634259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45933.926043634259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45933.926043634259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45933.926043634259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45933.926043634259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45933.926043634259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45933.926043634259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45933.926043634259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45933.926043634259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45933.926043634259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45933.926043634259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45933.926043634259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45933.926043634259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45933.926043634259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45933.926043634259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45933.926043634259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45933.926043634259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45933.926043634259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45933.926043634259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45933.926043634259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45933.926043634259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45933.926043634259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45933.926043634259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45933.926043634259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45933.926043634259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45933.926043634259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45933.926043634259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45933.926043634259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45933.926043634259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45933.926043634259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45933.926043634259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45933.926043634259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45933.926043634259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45933.926043634259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45933.926043634259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45933.926043634259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45933.926043634259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45933.926043634259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45933.926043634259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45933.926043634259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45933.926043634259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45933.926043634259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45933.926043634259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45933.926043634259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45933.926043634259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45933.926043634259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45933.926043634259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45933.926043634259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45933.926043634259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45933.926043634259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45933.926043634259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45933.926043634259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45933.926043634259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45933.926043634259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45933.926043634259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45933.926043634259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45933.926043634259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45933.926043634259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45933.926043634259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45933.926043634259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45933.926043634259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45933.926043634259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45933.926043634259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45933.926043634259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45933.926043634259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45933.926043634259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45933.926043634259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45933.926043634259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45933.926043634259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45933.926043634259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45933.926043634259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45933.926043634259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45933.926043634259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45933.926043634259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45933.926043634259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45933.926043634259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45933.926043634259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45933.926043634259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45933.926043634259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45933.926043634259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45933.926043634259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45933.926043634259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45933.926043634259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45933.926043634259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45933.926043634259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45933.926043634259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45933.926043634259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45933.926043634259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45933.926043634259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45933.926043634259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45933.926043634259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45933.926043634259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45933.926043634259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45933.926043634259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45933.926043634259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45933.926043634259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45933.926043634259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45933.926043634259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45933.926043634259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45933.926043634259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45933.926043634259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45933.926043634259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45933.926043634259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45933.926043634259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45933.926043634259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45933.926043634259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45933.926043634259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45933.926043634259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45933.926043634259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45933.926043634259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45933.926043634259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45933.926043634259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45933.926043634259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45933.926043634259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45933.926043634259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45933.926043634259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45933.926043634259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45933.926043634259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45933.926043634259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45933.926043634259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45933.926043634259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45933.926043634259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45933.926043634259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45933.926043634259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45933.926043634259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45933.926043634259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45933.926043634259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45933.926043634259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45933.926043634259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45933.926043634259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45933.926043634259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45933.926043634259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45933.926043634259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45933.926043634259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45933.926043634259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45933.926043634259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45933.926043634259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45933.926043634259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45933.926043634259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45933.926043634259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45933.926043634259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45933.926043634259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45933.926043634259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45933.926043634259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45933.926043634259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45933.926043634259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45933.926043634259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45933.926043634259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45933.926043634259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45933.926043634259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45933.926043634259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45933.926043634259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45933.926043634259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45933.926043634259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45933.926043634259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45933.926043634259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45933.926043634259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45933.926043634259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45933.926043634259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45933.926043634259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45933.926043634259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45933.926043634259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45933.926043634259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45933.926043634259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45933.926043634259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45933.926043634259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45933.926043634259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45933.926043634259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45933.926043634259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45933.926043634259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45933.926043634259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45933.926043634259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45933.926043634259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45933.926043634259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45933.926043634259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45933.926043634259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45933.926043634259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45933.926043634259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45933.926043634259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45933.926043634259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45933.926043634259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45933.926043634259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45933.926043634259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45933.926043634259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45933.926043634259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45933.926043634259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45933.926043634259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45933.926043634259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45933.926043634259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45933.926043634259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45933.926043634259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45933.926043634259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45933.926043634259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45933.926043634259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45933.926043634259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45933.926043634259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45933.926043634259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45933.926043634259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45933.926043634259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45933.926043634259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45933.926043634259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45933.926043634259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45933.926043634259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45933.926043634259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45933.926043634259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45933.926043634259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45933.926043634259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45933.926043634259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45933.926043634259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45933.926043634259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45933.926043634259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45933.926043634259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45933.926043634259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45933.926043634259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45933.926043634259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45933.926043634259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45933.926043634259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45933.926043634259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45933.926043634259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45933.926043634259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45933.926043634259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45933.926043634259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45933.926043634259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45933.926043634259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45933.926043634259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45933.926043634259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45933.926043634259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45933.926043634259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45933.926043634259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45933.926043634259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45933.926043634259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45933.926043634259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45933.926043634259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45933.926043634259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45933.926043634259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45933.926043634259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45933.926043634259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45933.926043634259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45933.926043634259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45933.926043634259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45933.926043634259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45933.926043634259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45933.926043634259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45933.926043634259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45933.926043634259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45933.926043634259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45933.926043634259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45933.926043634259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45933.926043634259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45933.926043634259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45933.926043634259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45933.926043634259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45933.926043634259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45933.926043634259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45933.926043634259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45933.926043634259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45933.926043634259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45933.926043634259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45933.926043634259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45933.926043634259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45933.926043634259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45933.926043634259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45933.926043634259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45933.926043634259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45933.926043634259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45933.926043634259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45933.926043634259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45933.926043634259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45933.926043634259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45933.926043634259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45933.926043634259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45933.926043634259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45933.926043634259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45933.926043634259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45933.926043634259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45933.926043634259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45933.926043634259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45933.926043634259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45933.926043634259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45933.926043634259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45933.926043634259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45933.926043634259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45933.926043634259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45933.926043634259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45933.926043634259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45933.926043634259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45933.926043634259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45933.926043634259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45933.926043634259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45933.926043634259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45933.926043634259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45933.926043634259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45933.926043634259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45933.926043634259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45933.926043634259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45933.926043634259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45933.926043634259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45933.926043634259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45933.926043634259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45933.926043634259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45933.926043634259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45933.926043634259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45933.926043634259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45933.926043634259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45933.926043634259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45933.926043634259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45933.926043634259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45933.926043634259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45933.926043634259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45933.926043634259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45933.926043634259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45933.926043634259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45933.926043634259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45933.926043634259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45933.926043634259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45933.926043634259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45933.926043634259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45933.926043634259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45933.926043634259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45933.926043634259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45933.926043634259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45933.926043634259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45933.926043634259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45933.926043634259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45933.926043634259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45933.926043634259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45933.926043634259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45933.926043634259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45933.926043634259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45933.926043634259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45933.926043634259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45933.926043634259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45933.926043634259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45933.926043634259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45933.926043634259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45933.926043634259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45933.926043634259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45933.926043634259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45933.926043634259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45933.926043634259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45933.926043634259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45933.926043634259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45933.926043634259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45933.926043634259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45933.926043634259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45933.926043634259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45933.926043634259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45933.926043634259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45933.926043634259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45933.926043634259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45933.926043634259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45933.926043634259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45933.926043634259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45933.926043634259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45933.926043634259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45933.926043634259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45933.926043634259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45933.926043634259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45933.926043634259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45933.926043634259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45933.926043634259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45933.926043634259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45933.926043634259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45933.926043634259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45933.926043634259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45933.926043634259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45933.926043634259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45933.926043634259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45933.926043634259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45933.926043634259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45933.926043634259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45933.926043634259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45933.926043634259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45933.926043634259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45933.926043634259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45933.926043634259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45933.926043634259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45933.926043634259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45933.926043634259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45933.926043634259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45933.926043634259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45933.926043634259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45933.926043634259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45933.926043634259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45933.926043634259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45933.926043634259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45933.926043634259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45933.926043634259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45933.926043634259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45933.926043634259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45933.926043634259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45933.926043634259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45933.926043634259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45933.926043634259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45933.926043634259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45933.926043634259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45933.926043634259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45933.926043634259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45933.926043634259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45933.926043634259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45933.926043634259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45933.926043634259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45933.926043634259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45933.926043634259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45933.926043634259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45933.926043634259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45933.926043634259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45933.926043634259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45933.926043634259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45933.926043634259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45933.926043634259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45933.926043634259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45933.926043634259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45933.926043634259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45933.926043634259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45933.926043634259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45933.926043634259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45933.926043634259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45933.926043634259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45933.926043634259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45933.926043634259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45933.926043634259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45933.926043634259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45933.926043634259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45933.926043634259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45933.926043634259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45933.926043634259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45933.926043634259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45933.926043634259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45933.926043634259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45933.926043634259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45933.926043634259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45933.926043634259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45933.926043634259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45933.926043634259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45933.926043634259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45933.926043634259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45933.926043634259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45933.926043634259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45933.926043634259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45933.926043634259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45933.926043634259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45933.926043634259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45933.926043634259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45933.926043634259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45933.926043634259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45933.926043634259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45933.926043634259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45933.926043634259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45933.926043634259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45933.926043634259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45933.926043634259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45933.926043634259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45933.926043634259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45933.926043634259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45933.926043634259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45933.926043634259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45933.926043634259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45933.926043634259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45933.926043634259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45933.926043634259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45933.926043634259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45933.926043634259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45933.926043634259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45933.926043634259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45933.926043634259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45933.926043634259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45933.926043634259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45933.926043634259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45933.926043634259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45933.926043634259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45933.926043634259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45933.926043634259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45933.926043634259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45933.926043634259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45933.926043634259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45933.926043634259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45933.926043634259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45933.926043634259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45933.926043634259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45933.926043634259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45933.926043634259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45933.926043634259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45933.926043634259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45933.926043634259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45933.926043634259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45933.926043634259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45933.926043634259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45933.926043634259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45933.926043634259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45933.926043634259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45933.926043634259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45933.926043634259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45933.926043634259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45933.926043634259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45933.926043634259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45933.926043634259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45933.926043634259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45933.926043634259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45933.926043634259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45933.926043634259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45933.926043634259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45933.926043634259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45933.926043634259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45933.926043634259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45933.926043634259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45933.926043634259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45933.926043634259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45933.926043634259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45933.926043634259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45933.926043634259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45933.926043634259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45933.926043634259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45933.926043634259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45933.926043634259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45933.926043634259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45933.926043634259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45933.926043634259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45933.926043634259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45933.926043634259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45933.926043634259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45933.926043634259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45933.926043634259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45933.926043634259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45933.926043634259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45933.926043634259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45933.926043634259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45933.926043634259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45933.926043634259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45933.926043634259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45933.926043634259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45933.926043634259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45933.926043634259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45933.926043634259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45933.926043634259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45933.926043634259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45933.926043634259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45933.926043634259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45933.926043634259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45933.926043634259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45933.926043634259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45933.926043634259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45933.926043634259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45933.926043634259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45933.926043634259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45933.926043634259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45933.926043634259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45933.926043634259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45933.926043634259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45933.926043634259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45933.926043634259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45933.926043634259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45933.926043634259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45933.926043634259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45933.926043634259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45933.926043634259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45933.926043634259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45933.926043634259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45933.926043634259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45933.926043634259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45933.926043634259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45933.926043634259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45933.926043634259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45933.926043634259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45933.926043634259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45933.926043634259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45933.926043634259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45933.926043634259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45933.926043634259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45933.926043634259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45933.926043634259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45933.926043634259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45933.926043634259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45933.926043634259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45933.926043634259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45933.926043634259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45933.926043634259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45933.926043634259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45933.926043634259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45933.926043634259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45933.926043634259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45933.926043634259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45933.926043634259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45933.926043634259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45933.926043634259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45933.926043634259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45933.926043634259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45933.926043634259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45933.926043634259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45933.926043634259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45933.926043634259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45933.926043634259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45933.926043634259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45933.926043634259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45933.926043634259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45933.926043634259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45933.926043634259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45933.926043634259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45933.926043634259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45933.926043634259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45933.926043634259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45933.926043634259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45933.926043634259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45933.926043634259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45933.926043634259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45933.926043634259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45933.926043634259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45933.926043634259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45933.926043634259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45933.926043634259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45933.926043634259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45933.926043634259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45933.926043634259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45933.926043634259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45933.926043634259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45933.926043634259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45933.926043634259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45933.926043634259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45933.926043634259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45933.926043634259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45933.926043634259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45933.926043634259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45933.926043634259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45933.926043634259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45933.926043634259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45933.926043634259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45933.926043634259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45933.926043634259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45933.926043634259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45933.926043634259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45933.926043634259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45933.926043634259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45933.926043634259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45933.926043634259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45933.926043634259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45933.926043634259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45933.926043634259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45933.926043634259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45933.926043634259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45933.926043634259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45933.926043634259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45933.926043634259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45933.926043634259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45933.926043634259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45933.926043634259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45933.926043634259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45933.926043634259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45933.926043634259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45933.926043634259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45933.926043634259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45933.926043634259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45933.926043634259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45933.926043634259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45933.926043634259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45933.926043634259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45933.926043634259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45933.926043634259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45933.926043634259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45933.926043634259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45933.926043634259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45933.926043634259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45933.926043634259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45933.926043634259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45933.926043634259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45933.926043634259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45933.926043634259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45933.926043634259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45933.926043634259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45933.926043634259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45933.926043634259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45933.926043634259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45933.926043634259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45933.926043634259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45933.926043634259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45933.926043634259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45933.926043634259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45933.926043634259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45933.926043634259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45933.926043634259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45933.926043634259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45933.926043634259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45933.926043634259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45933.926043634259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45933.926043634259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45933.926043634259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45933.926043634259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45933.926043634259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45933.926043634259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45933.926043634259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45933.926043634259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45933.926043634259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45933.926043634259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45933.926043634259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45933.926043634259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45933.926043634259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45933.926043634259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45933.926043634259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45933.926043634259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45933.926043634259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45933.926043634259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45933.926043634259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45933.926043634259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45933.926043634259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45933.926043634259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45933.926043634259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45933.926043634259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45933.926043634259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45933.926043634259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45933.926043634259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45933.926043634259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45933.926043634259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45933.926043634259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45933.926043634259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45933.926043634259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45933.926043634259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45933.926043634259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45933.926043634259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45933.926043634259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45933.926043634259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45933.926043634259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45933.926043634259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45933.926043634259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45933.926043634259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45933.926043634259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45933.926043634259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45933.926043634259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45933.926043634259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45933.926043634259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45933.926043634259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45933.926043634259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45933.926043634259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45933.926043634259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45933.926043634259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45933.926043634259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45933.926043634259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45933.926043634259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45933.926043634259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45933.926043634259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45933.926043634259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45933.926043634259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45933.926043634259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45933.926043634259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45933.926043634259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45933.926043634259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45933.926043634259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45933.926043634259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45933.926043634259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45933.926043634259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45933.926043634259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45933.926043634259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45933.926043634259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45933.926043634259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45933.926043634259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45933.926043634259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45933.926043634259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45933.926043634259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45933.926043634259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45933.926043634259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45933.926043634259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45933.926043634259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45933.926043634259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45933.926043634259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45933.926043634259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45933.926043634259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45933.926043634259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45933.926043634259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45933.926043634259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45933.926043634259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45933.926043634259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45933.926043634259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45933.926043634259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45933.926043634259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45933.926043634259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45933.926043634259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45933.926043634259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45933.926043634259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45933.926043634259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45933.926043634259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45933.926043634259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45933.926043634259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45933.926043634259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45933.926043634259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45933.926043634259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45933.926043634259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45933.926043634259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45933.926043634259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45933.926043634259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45933.926043634259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45933.926043634259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45933.926043634259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45933.926043634259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45933.926043634259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45933.926043634259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45933.926043634259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45933.926043634259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45933.926043634259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45933.926043634259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45933.926043634259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45933.926043634259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45933.926043634259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45933.926043634259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45933.926043634259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45933.926043634259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45933.926043634259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45933.926043634259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45933.926043634259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45933.926043634259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45933.926043634259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45933.926043634259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45933.926043634259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45933.926043634259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45933.926043634259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45933.926043634259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45933.926043634259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45933.926043634259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45933.926043634259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45933.926043634259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45933.926043634259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45933.926043634259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45933.926043634259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45933.926043634259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45933.926043634259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45933.926043634259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45933.926043634259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45933.926043634259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45933.926043634259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45933.926043634259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45933.926043634259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45933.926043634259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45933.926043634259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45933.926043634259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45933.926043634259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45933.926043634259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45933.926043634259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45933.926043634259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45933.926043634259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45933.926043634259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45933.926043634259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45933.926043634259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45933.926043634259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45933.926043634259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45933.926043634259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45933.926043634259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45933.926043634259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45933.926043634259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45933.926043634259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45933.926043634259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45933.926043634259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45933.926043634259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45933.926043634259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45933.926043634259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45933.926043634259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45933.926043634259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45933.926043634259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45933.926043634259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45933.926043634259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45933.926043634259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45933.926043634259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45933.926043634259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45933.926043634259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45933.926043634259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45933.926043634259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45933.926043634259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45933.926043634259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45933.926043634259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45933.926043634259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45933.926043634259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45933.926043634259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45933.926043634259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45933.926043634259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45933.926043634259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45933.926043634259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45933.926043634259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45933.926043634259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45933.926043634259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45933.926043634259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45933.926043634259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45933.926043634259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45933.926043634259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45933.926043634259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45933.926043634259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45933.926043634259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45933.926043634259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45933.926043634259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45933.926043634259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45933.926043634259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45933.926043634259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45933.926043634259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45933.926043634259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45933.926043634259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45933.926043634259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45933.926043634259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45933.926043634259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45933.926043634259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45933.926043634259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45933.926043634259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45933.926043634259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45933.926043634259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45933.926043634259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45933.926043634259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45933.926043634259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45933.926043634259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45933.926043634259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45933.926043634259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45933.926043634259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45933.926043634259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45933.926043634259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45933.926043634259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45933.926043634259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45933.926043634259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45933.926043634259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45933.926043634259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45933.926043634259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45933.926043634259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45933.926043634259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45933.926043634259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45933.926043634259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45933.926043634259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45933.926043634259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45933.926043634259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45933.926043634259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45933.926043634259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45933.926043634259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45933.926043634259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45933.926043634259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45933.926043634259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45933.926043634259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45933.926043634259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45933.926043634259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45933.926043634259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45933.926043634259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45933.926043634259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45933.926043634259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45933.926043634259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45933.926043634259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45933.926043634259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45933.926043634259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45933.926043634259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45933.926043634259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45933.926043634259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45933.926043634259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45933.926043634259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45933.926043634259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45933.926043634259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45933.926043634259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45933.926043634259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45933.926043634259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45933.926043634259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45933.926043634259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45933.926043634259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45933.926043634259</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230.44532604166307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3.0357658564826124</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37019</v>
      </c>
      <c r="E4" s="112" t="s">
        <v>38964</v>
      </c>
      <c r="F4" s="113"/>
      <c r="G4" s="114">
        <f ca="1">IFERROR(NOW()-F4,"")</f>
        <v>45933.926043634259</v>
      </c>
      <c r="H4" s="113">
        <v>45933.851921296293</v>
      </c>
      <c r="I4" s="110" t="str">
        <f>IFERROR(VLOOKUP(D4,DB!A:F,6,0),"")</f>
        <v>SCECO</v>
      </c>
      <c r="J4" s="110" t="str">
        <f>IFERROR(VLOOKUP(D4,DB!A:G,7,0),"")</f>
        <v>Dead</v>
      </c>
      <c r="K4" s="115" t="s">
        <v>39062</v>
      </c>
      <c r="L4" s="107" t="str">
        <f>IFERROR(VLOOKUP(D4,DB!A:I,9,0),"")</f>
        <v>Latis</v>
      </c>
    </row>
    <row r="5" spans="1:16" ht="24" customHeight="1">
      <c r="A5" s="110" t="s">
        <v>39061</v>
      </c>
      <c r="B5" s="110" t="str">
        <f>IFERROR(VLOOKUP(D5,DB!A:K,11,0),"")</f>
        <v>R4</v>
      </c>
      <c r="C5" s="111">
        <v>1</v>
      </c>
      <c r="D5" s="107" t="s">
        <v>36924</v>
      </c>
      <c r="E5" s="112" t="s">
        <v>38964</v>
      </c>
      <c r="F5" s="113"/>
      <c r="G5" s="114">
        <f ca="1">IFERROR(NOW()-F5,"")</f>
        <v>45933.926043634259</v>
      </c>
      <c r="H5" s="113">
        <v>45933.851909722223</v>
      </c>
      <c r="I5" s="110" t="str">
        <f>IFERROR(VLOOKUP(D5,DB!A:F,6,0),"")</f>
        <v>SCECO</v>
      </c>
      <c r="J5" s="110" t="str">
        <f>IFERROR(VLOOKUP(D5,DB!A:G,7,0),"")</f>
        <v>Dead</v>
      </c>
      <c r="K5" s="115" t="s">
        <v>39063</v>
      </c>
      <c r="L5" s="107" t="str">
        <f>IFERROR(VLOOKUP(D5,DB!A:I,9,0),"")</f>
        <v>Latis</v>
      </c>
    </row>
    <row r="6" spans="1:16" ht="36.75" customHeight="1">
      <c r="A6" s="110" t="s">
        <v>39064</v>
      </c>
      <c r="B6" s="110" t="str">
        <f>IFERROR(VLOOKUP(D6,DB!A:K,11,0),"")</f>
        <v>R4</v>
      </c>
      <c r="C6" s="111">
        <v>1</v>
      </c>
      <c r="D6" s="107" t="s">
        <v>36682</v>
      </c>
      <c r="E6" s="112" t="s">
        <v>38964</v>
      </c>
      <c r="F6" s="113">
        <v>45933.919965277775</v>
      </c>
      <c r="G6" s="114">
        <f ca="1">IFERROR(NOW()-F6,"")</f>
        <v>6.0783564840676263E-3</v>
      </c>
      <c r="H6" s="113">
        <v>45933.903807870367</v>
      </c>
      <c r="I6" s="110" t="str">
        <f>IFERROR(VLOOKUP(D6,DB!A:F,6,0),"")</f>
        <v>Generator-SG</v>
      </c>
      <c r="J6" s="110" t="str">
        <f>IFERROR(VLOOKUP(D6,DB!A:G,7,0),"")</f>
        <v>Weak</v>
      </c>
      <c r="K6" s="115" t="s">
        <v>39065</v>
      </c>
      <c r="L6" s="107" t="str">
        <f>IFERROR(VLOOKUP(D6,DB!A:I,9,0),"")</f>
        <v>Latis</v>
      </c>
    </row>
    <row r="7" spans="1:16" ht="15" customHeight="1">
      <c r="A7" s="110"/>
      <c r="B7" s="110" t="str">
        <f>IFERROR(VLOOKUP(D7,DB!A:K,11,0),"")</f>
        <v/>
      </c>
      <c r="C7" s="111"/>
      <c r="D7" s="107"/>
      <c r="E7" s="112"/>
      <c r="F7" s="113"/>
      <c r="G7" s="114">
        <f ca="1">IFERROR(NOW()-F7,"")</f>
        <v>45933.926043634259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45933.926043634259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45933.926043634259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45933.926043634259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45933.926043634259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45933.926043634259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45933.926043634259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45933.926043634259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45933.926043634259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45933.926043634259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45933.926043634259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45933.926043634259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45933.926043634259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45933.926043634259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45933.926043634259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45933.926043634259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45933.926043634259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45933.926043634259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45933.926043634259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45933.926043634259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45933.926043634259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45933.926043634259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45933.926043634259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45933.926043634259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45933.926043634259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45933.926043634259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45933.926043634259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45933.926043634259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45933.926043634259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45933.926043634259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45933.926043634259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45933.926043634259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45933.926043634259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45933.926043634259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45933.926043634259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45933.926043634259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45933.926043634259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45933.926043634259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45933.926043634259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45933.926043634259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45933.926043634259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45933.926043634259</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tabSelected="1" workbookViewId="0">
      <selection activeCell="F13" sqref="F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42.093983449070947</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7.7371663194426219</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137" t="s">
        <v>36036</v>
      </c>
      <c r="E4" s="37" t="s">
        <v>38964</v>
      </c>
      <c r="F4" s="38">
        <v>45933.812557870369</v>
      </c>
      <c r="G4" s="39">
        <f ca="1">IFERROR(NOW()-F4,"-")</f>
        <v>0.11348576388991205</v>
      </c>
      <c r="H4" s="38">
        <v>45933.807002314818</v>
      </c>
      <c r="I4" s="37" t="str">
        <f>IFERROR(VLOOKUP(D4,DB!A:F,6,0),"")</f>
        <v>Generator-SG</v>
      </c>
      <c r="J4" s="37" t="str">
        <f>IFERROR(VLOOKUP(D4,DB!A:G,7,0),"")</f>
        <v>Dead</v>
      </c>
      <c r="K4" s="37" t="s">
        <v>39071</v>
      </c>
      <c r="L4" s="37" t="str">
        <f>IFERROR(VLOOKUP(D4,DB!A:I,9,0),"")</f>
        <v>Latis</v>
      </c>
      <c r="M4" s="136"/>
    </row>
    <row r="5" spans="1:13" ht="15">
      <c r="A5" s="37" t="s">
        <v>39072</v>
      </c>
      <c r="B5" s="37" t="str">
        <f>IFERROR(VLOOKUP(D5,DB!A:K,11,0),"")</f>
        <v>R5</v>
      </c>
      <c r="C5" s="37">
        <v>1</v>
      </c>
      <c r="D5" s="37" t="s">
        <v>35614</v>
      </c>
      <c r="E5" s="37" t="s">
        <v>38964</v>
      </c>
      <c r="F5" s="38">
        <v>45933.919027777774</v>
      </c>
      <c r="G5" s="39">
        <f ca="1">IFERROR(NOW()-F5,"-")</f>
        <v>7.0158564849407412E-3</v>
      </c>
      <c r="H5" s="38">
        <v>45933.912870370368</v>
      </c>
      <c r="I5" s="37" t="str">
        <f>IFERROR(VLOOKUP(D5,DB!A:F,6,0),"")</f>
        <v>SCECO</v>
      </c>
      <c r="J5" s="37" t="str">
        <f>IFERROR(VLOOKUP(D5,DB!A:G,7,0),"")</f>
        <v>Dead</v>
      </c>
      <c r="K5" s="37" t="s">
        <v>39073</v>
      </c>
      <c r="L5" s="37" t="str">
        <f>IFERROR(VLOOKUP(D5,DB!A:I,9,0),"")</f>
        <v>Latis</v>
      </c>
      <c r="M5" s="136"/>
    </row>
    <row r="6" spans="1:13" ht="15">
      <c r="A6" s="37"/>
      <c r="B6" s="37" t="str">
        <f>IFERROR(VLOOKUP(D6,DB!A:K,11,0),"")</f>
        <v/>
      </c>
      <c r="C6" s="37"/>
      <c r="D6" s="37"/>
      <c r="E6" s="37"/>
      <c r="F6" s="38"/>
      <c r="G6" s="39">
        <f ca="1">IFERROR(NOW()-F6,"-")</f>
        <v>45933.926043634259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45933.926043634259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45933.926043634259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45933.926043634259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45933.926043634259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45933.926043634259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45933.926043634259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45933.926043634259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45933.926043634259</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45933.926043634259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45933.926043634259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45933.926043634259</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45933.926043634259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45933.926043634259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45933.926043634259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45933.926043634259</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45933.926043634259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45933.926043634259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45933.926043634259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45933.926043634259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45933.926043634259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45933.926043634259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45933.926043634259</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45933.926043634259</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45933.926043634259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45933.926043634259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45933.926043634259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45933.926043634259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45933.926043634259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45933.926043634259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45933.926043634259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45933.926043634259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45933.926043634259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45933.926043634259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45933.926043634259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45933.926043634259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45933.926043634259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45933.926043634259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45933.926043634259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45933.926043634259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45933.926043634259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45933.926043634259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45933.926043634259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45933.926043634259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45933.926043634259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45933.926043634259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45933.926043634259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45933.926043634259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45933.926043634259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45933.926043634259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45933.926043634259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45933.926043634259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45933.926043634259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45933.926043634259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45933.926043634259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45933.926043634259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45933.926043634259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45933.926043634259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45933.926043634259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45933.926043634259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45933.926043634259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45933.926043634259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45933.926043634259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45933.926043634259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45933.926043634259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45933.926043634259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45933.926043634259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45933.926043634259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45933.926043634259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45933.926043634259</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45933.926043634259</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45933.926043634259</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45933.926043634259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45933.926043634259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45933.926043634259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45933.926043634259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45933.926043634259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45933.926043634259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45933.926043634259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45933.926043634259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45933.926043634259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45933.926043634259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45933.926043634259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45933.926043634259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45933.926043634259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45933.926043634259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45933.926043634259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45933.926043634259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45933.926043634259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45933.926043634259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45933.926043634259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45933.926043634259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45933.926043634259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45933.926043634259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45933.926043634259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45933.926043634259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45933.926043634259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45933.926043634259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45933.926043634259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45933.926043634259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45933.926043634259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45933.926043634259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45933.926043634259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45933.926043634259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45933.926043634259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45933.926043634259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45933.926043634259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45933.926043634259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45933.926043634259</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45933.926043634259</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45933.926043634259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45933.926043634259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45933.926043634259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45933.926043634259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45933.926043634259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45933.926043634259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45933.926043634259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45933.926043634259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45933.926043634259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45933.926043634259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45933.926043634259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45933.926043634259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45933.926043634259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45933.926043634259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45933.926043634259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45933.926043634259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45933.926043634259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45933.926043634259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45933.926043634259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45933.926043634259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45933.926043634259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45933.926043634259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45933.926043634259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45933.926043634259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45933.926043634259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45933.926043634259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45933.926043634259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45933.926043634259</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45933.926043634259</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45933.926043634259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45933.926043634259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45933.926043634259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45933.926043634259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45933.926043634259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45933.926043634259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45933.926043634259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45933.926043634259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45933.926043634259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45933.926043634259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45933.926043634259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45933.926043634259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45933.926043634259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45933.926043634259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45933.926043634259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45933.926043634259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45933.926043634259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45933.926043634259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45933.926043634259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45933.926043634259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45933.926043634259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45933.926043634259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45933.926043634259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45933.926043634259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45933.926043634259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45933.926043634259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45933.926043634259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45933.926043634259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45933.926043634259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45933.926043634259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45933.926043634259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45933.926043634259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45933.926043634259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45933.926043634259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45933.926043634259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45933.926043634259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45933.926043634259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45933.926043634259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45933.926043634259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45933.926043634259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45933.926043634259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45933.926043634259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45933.926043634259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45933.926043634259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45933.926043634259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45933.926043634259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45933.926043634259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45933.926043634259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45933.926043634259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45933.926043634259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45933.926043634259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45933.926043634259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45933.926043634259</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45933.926043634259</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7" ht="15"/>
    <row r="1388"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4.5071412037941627E-2</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7.1531964120367775</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1.1073978009226266</v>
      </c>
      <c r="H4" s="140">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7">
        <f ca="1">IFERROR(NOW()-F5,"-")</f>
        <v>0.22071956018771743</v>
      </c>
      <c r="H5" s="140">
        <v>45933.228229166663</v>
      </c>
      <c r="I5" s="137" t="str">
        <f>IFERROR(VLOOKUP(D5,DB!A:F,6,0),"")</f>
        <v>SCECO</v>
      </c>
      <c r="J5" s="137" t="str">
        <f>IFERROR(VLOOKUP(D5,DB!A:G,7,0),"")</f>
        <v>Weak</v>
      </c>
      <c r="K5" s="137" t="s">
        <v>39080</v>
      </c>
      <c r="L5" s="137" t="str">
        <f>IFERROR(VLOOKUP(D5,DB!A:I,9,0),"")</f>
        <v>Latis</v>
      </c>
    </row>
    <row r="6" spans="1:16383" ht="31.5" customHeight="1">
      <c r="A6" s="121"/>
      <c r="B6" s="137" t="str">
        <f>IFERROR(VLOOKUP(D6,DB!A:K,11,0),"")</f>
        <v/>
      </c>
      <c r="C6" s="137"/>
      <c r="D6" s="137"/>
      <c r="E6" s="137"/>
      <c r="F6" s="137"/>
      <c r="G6" s="137">
        <f ca="1">IFERROR(NOW()-F6,"-")</f>
        <v>45933.926043634259</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45933.926043634259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45933.926043634259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45933.926043634259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45933.926043634259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45933.926043634259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45933.926043634259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45933.926043634259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45933.926043634259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45933.926043634259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45933.926043634259</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45933.926043634259</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45933.926043634259</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45933.926043634259</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45933.926043634259</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45933.926043634259</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45933.926043634259</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45933.926043634259</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45933.926043634259</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45933.926043634259</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45933.926043634259</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45933.926043634259</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45933.926043634259</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45933.926043634259</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45933.926043634259</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45933.926043634259</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45933.926043634259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45933.926043634259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45933.926043634259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45933.926043634259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45933.926043634259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45933.926043634259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45933.926043634259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45933.926043634259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45933.926043634259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45933.926043634259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45933.926043634259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45933.926043634259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45933.926043634259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45933.926043634259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45933.926043634259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45933.926043634259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45933.926043634259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45933.926043634259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45933.926043634259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45933.926043634259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45933.926043634259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45933.926043634259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45933.926043634259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45933.926043634259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45933.926043634259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45933.926043634259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45933.926043634259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45933.926043634259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45933.926043634259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45933.926043634259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45933.926043634259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45933.926043634259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45933.926043634259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45933.926043634259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45933.926043634259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45933.926043634259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45933.926043634259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45933.926043634259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45933.926043634259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45933.926043634259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45933.926043634259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45933.926043634259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45933.926043634259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45933.926043634259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45933.926043634259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45933.926043634259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45933.926043634259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45933.926043634259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45933.926043634259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45933.926043634259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45933.926043634259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45933.926043634259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45933.926043634259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45933.926043634259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45933.926043634259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45933.926043634259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45933.926043634259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45933.926043634259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45933.926043634259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45933.926043634259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45933.926043634259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45933.926043634259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45933.926043634259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45933.926043634259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45933.926043634259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45933.926043634259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45933.926043634259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45933.926043634259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45933.926043634259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45933.926043634259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45933.926043634259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45933.926043634259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45933.926043634259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45933.926043634259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45933.926043634259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45933.926043634259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45933.926043634259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45933.926043634259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45933.926043634259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45933.926043634259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45933.926043634259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45933.926043634259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45933.926043634259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45933.926043634259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45933.926043634259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45933.926043634259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45933.926043634259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45933.926043634259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45933.926043634259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45933.926043634259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45933.926043634259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45933.926043634259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45933.926043634259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45933.926043634259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45933.926043634259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45933.926043634259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45933.926043634259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45933.926043634259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45933.926043634259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45933.926043634259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45933.926043634259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45933.926043634259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45933.926043634259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45933.926043634259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45933.926043634259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45933.926043634259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45933.926043634259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45933.926043634259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45933.926043634259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45933.926043634259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45933.926043634259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45933.926043634259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45933.926043634259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45933.926043634259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45933.926043634259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45933.926043634259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45933.926043634259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45933.926043634259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45933.926043634259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45933.926043634259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45933.926043634259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45933.926043634259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45933.926043634259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45933.926043634259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45933.926043634259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45933.926043634259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45933.926043634259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45933.926043634259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45933.926043634259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45933.926043634259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45933.926043634259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45933.926043634259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45933.926043634259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45933.926043634259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45933.926043634259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45933.926043634259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45933.926043634259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45933.926043634259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45933.926043634259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45933.926043634259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45933.926043634259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45933.926043634259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45933.926043634259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45933.926043634259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45933.926043634259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45933.926043634259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45933.926043634259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45933.926043634259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45933.926043634259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45933.926043634259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45933.926043634259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45933.926043634259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45933.926043634259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45933.926043634259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45933.926043634259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45933.926043634259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45933.926043634259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45933.926043634259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45933.926043634259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45933.926043634259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45933.926043634259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45933.926043634259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45933.926043634259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45933.926043634259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45933.926043634259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45933.926043634259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45933.926043634259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45933.926043634259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45933.926043634259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45933.926043634259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45933.926043634259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45933.926043634259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45933.926043634259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45933.926043634259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45933.926043634259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45933.926043634259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45933.926043634259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45933.926043634259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45933.926043634259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45933.926043634259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45933.926043634259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45933.926043634259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45933.926043634259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45933.926043634259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45933.926043634259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45933.926043634259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45933.926043634259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45933.926043634259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45933.926043634259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45933.926043634259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45933.926043634259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45933.926043634259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45933.926043634259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45933.926043634259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45933.926043634259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45933.926043634259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45933.926043634259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45933.926043634259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45933.926043634259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45933.926043634259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45933.926043634259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45933.926043634259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45933.926043634259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45933.926043634259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45933.926043634259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45933.926043634259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45933.926043634259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45933.926043634259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45933.926043634259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45933.926043634259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45933.926043634259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45933.926043634259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45933.926043634259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45933.926043634259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45933.926043634259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45933.926043634259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45933.926043634259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45933.926043634259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45933.926043634259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45933.926043634259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45933.926043634259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45933.926043634259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45933.926043634259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45933.926043634259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45933.926043634259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45933.926043634259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45933.926043634259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45933.926043634259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45933.926043634259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45933.926043634259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45933.926043634259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45933.926043634259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45933.926043634259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45933.926043634259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45933.926043634259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45933.926043634259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45933.926043634259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45933.926043634259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45933.926043634259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45933.926043634259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45933.926043634259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45933.926043634259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45933.926043634259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45933.926043634259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45933.926043634259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45933.926043634259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45933.926043634259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45933.926043634259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45933.926043634259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45933.926043634259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45933.926043634259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45933.926043634259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45933.926043634259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45933.926043634259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45933.926043634259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45933.926043634259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45933.926043634259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45933.926043634259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45933.926043634259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45933.926043634259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45933.926043634259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45933.926043634259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45933.926043634259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45933.926043634259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45933.926043634259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45933.926043634259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45933.926043634259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45933.926043634259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45933.926043634259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45933.926043634259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45933.926043634259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45933.926043634259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45933.926043634259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45933.926043634259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45933.926043634259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45933.926043634259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45933.926043634259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45933.926043634259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45933.926043634259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45933.926043634259</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6: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2025-10-03T19:14:48Z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